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8" windowWidth="15360" windowHeight="9156" tabRatio="971" activeTab="0"/>
  </bookViews>
  <sheets>
    <sheet name="Cadet" sheetId="1" r:id="rId1"/>
    <sheet name="Enrollment Forms" sheetId="2" r:id="rId2"/>
    <sheet name="CC 139-R-E" sheetId="3" r:id="rId3"/>
    <sheet name="CC 136-R" sheetId="4" r:id="rId4"/>
    <sheet name="CC 137-R" sheetId="5" r:id="rId5"/>
    <sheet name="DA 3425" sheetId="6" r:id="rId6"/>
    <sheet name="Contracting Forms" sheetId="7" r:id="rId7"/>
    <sheet name="DD 785" sheetId="8" r:id="rId8"/>
    <sheet name="DD 2005" sheetId="9" r:id="rId9"/>
    <sheet name="DD 2058" sheetId="10" r:id="rId10"/>
    <sheet name="SF 1199" sheetId="11" r:id="rId11"/>
    <sheet name="Foreign-Language" sheetId="12" r:id="rId12"/>
    <sheet name="ID TAG" sheetId="13" r:id="rId13"/>
    <sheet name="Memo - Dental" sheetId="14" r:id="rId14"/>
  </sheets>
  <definedNames>
    <definedName name="_xlnm.Print_Area" localSheetId="11">'Foreign-Language'!$A$1:$I$119</definedName>
    <definedName name="Total_Hours_Required">#REF!</definedName>
    <definedName name="Z_A3CEDAD3_732C_4E89_9696_6DF0B3524753_.wvu.Rows" localSheetId="2" hidden="1">'CC 139-R-E'!$144:$144,'CC 139-R-E'!$155:$155,'CC 139-R-E'!$186:$186,'CC 139-R-E'!$266:$266,'CC 139-R-E'!$286:$286</definedName>
  </definedNames>
  <calcPr fullCalcOnLoad="1"/>
</workbook>
</file>

<file path=xl/sharedStrings.xml><?xml version="1.0" encoding="utf-8"?>
<sst xmlns="http://schemas.openxmlformats.org/spreadsheetml/2006/main" count="1122" uniqueCount="1008">
  <si>
    <t>RECORD OF EMERGENCY DATA</t>
  </si>
  <si>
    <t>the State for which income taxes are to be withheld from your "wages" as defined by Section 3401(a) of the Internal Revenue Code</t>
  </si>
  <si>
    <t>of 1954. PLEASE READ INSTRUCTIONS CAREFULLY BEFORE SIGNING.</t>
  </si>
  <si>
    <t>The terms "legal residence" and "domicile" are essentially interchangeable. In brief, they are used to denote that place where you</t>
  </si>
  <si>
    <t>Check One:</t>
  </si>
  <si>
    <t>When:</t>
  </si>
  <si>
    <t>MEDICAL FITNESS STATEMENT</t>
  </si>
  <si>
    <t>For use of this form, see AR 145-1, the proponent agency is ODSCPER</t>
  </si>
  <si>
    <t>I  have  examined</t>
  </si>
  <si>
    <t>and  find  no  medical</t>
  </si>
  <si>
    <t>SIGNATURE OF PHYSICIAN</t>
  </si>
  <si>
    <t>DA FORM 3425-R, 1 SEP 68</t>
  </si>
  <si>
    <t>USAPPC V1.00</t>
  </si>
  <si>
    <t>In most cases, you must actually reside in the new State at the time you form the intent to make it your permanent home. Such intent</t>
  </si>
  <si>
    <t>must be clearly indicated. Your intent to make the new State your permanent home may be indicated by certain actions such as: (1)</t>
  </si>
  <si>
    <t>(3) Dependency:  AR 145-1, Ch 3; CC Pam 145-4.  In questions of custody, only court orders are acceptable.  Powers of Attorney have no binding legal effect in such cases.  Cadre will not counsel or advise sole parent</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</si>
  <si>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</si>
  <si>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</si>
  <si>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</si>
  <si>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</si>
  <si>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SCHOLARSHIP:  Student is eligible (fully or by waiver) to contract as a scholarship recipient.</t>
  </si>
  <si>
    <t>What branch:</t>
  </si>
  <si>
    <t>Unit:</t>
  </si>
  <si>
    <t>Type Discharge:</t>
  </si>
  <si>
    <t>RE Code:</t>
  </si>
  <si>
    <t>Waiver Required:  Student is medically disqualified by a DoDMERB or MEPS physical, if applicable.</t>
  </si>
  <si>
    <t xml:space="preserve">traveling off-post for personal recreation/activities.  It is the responsibility of the </t>
  </si>
  <si>
    <t>individual cadet to obtain adequate or additional insurance to cover themselves for off-</t>
  </si>
  <si>
    <t>X</t>
  </si>
  <si>
    <t>Ineligible (Waiver denied or nonwaiverable) Chemical substance or drug abuse requiring professional care, which is medically disqualifying.</t>
  </si>
  <si>
    <t xml:space="preserve">Eligible:  Cadet signed loyalty oath. </t>
  </si>
  <si>
    <t xml:space="preserve">Eligible:  (a) No prior service.  (b) Honorably discharged from the Armed Services with a qualifying RE code of 1 on DD Form 214.  (c)  Currently in the Army Reserve or National </t>
  </si>
  <si>
    <t xml:space="preserve">     Guard (see NOTE below).</t>
  </si>
  <si>
    <t>Ineligible (Waiver denied or nonwaiverable):  (a) Honorably discharged with a disqualifying RE code on the DD From 214.  (b) More than ten (10) years Active Duty, without an exception to</t>
  </si>
  <si>
    <t>Cadet's Name:</t>
  </si>
  <si>
    <t>Cadet's Signature</t>
  </si>
  <si>
    <t>Dentist's Name:</t>
  </si>
  <si>
    <r>
      <t>Dentist's Phone:</t>
    </r>
  </si>
  <si>
    <t xml:space="preserve"> Notes and references:</t>
  </si>
  <si>
    <t xml:space="preserve"> Part I-III</t>
  </si>
  <si>
    <t xml:space="preserve"> Part IV</t>
  </si>
  <si>
    <t xml:space="preserve"> Part V</t>
  </si>
  <si>
    <t>RECORD OF DISENROLLMENT FROM OFFICER CANDIDATE-TYPE TRAINING</t>
  </si>
  <si>
    <t xml:space="preserve">       (Certificate of Citizenship, (e) Department of State Form 1350 (Certificate of Birth Abroad of a Citizen of the U.S.A.), (f) FS Form 240 (Report of Birth, Child Born Abroad of American Parent or Parents), (g) FS Form </t>
  </si>
  <si>
    <t xml:space="preserve">       545 (Certification of Birth Abroad of a Citizen of the U.S.A.), (h) Unexpired fully valid US Passport issued in the name of the applicant. AR 145-1, Ch 3; CC Reg 145-1 (for scholarship; CC Pam 145-4 (for processing aliens</t>
  </si>
  <si>
    <t>Months Active Service:</t>
  </si>
  <si>
    <t>Ever medically discharged:</t>
  </si>
  <si>
    <t>If Y explain:</t>
  </si>
  <si>
    <t>Ever enrolled in an officer producing program:</t>
  </si>
  <si>
    <t>PART I - AUTHORIZATION FOR ACCESS TO STUDENT RECORDS</t>
  </si>
  <si>
    <t>RECOMMENDED AS AN AVERAGE CANDIDATE</t>
  </si>
  <si>
    <t>Principal Purpose</t>
  </si>
  <si>
    <t>(HN/OTHD/CBD/DD)</t>
  </si>
  <si>
    <t>NGB FORM 594-1</t>
  </si>
  <si>
    <t>ANNEX TO DD FORM 4/DA FORM 4836-SMP AGREEMENT ARNG</t>
  </si>
  <si>
    <t>Date:</t>
  </si>
  <si>
    <t>Instructions and Notes (CC Pam 145-4)</t>
  </si>
  <si>
    <t>changes in order to receive important information about benefits and to</t>
  </si>
  <si>
    <t>BRIEFING ON GOVERNMENT SPONSORED BENEFITS FOR ROTC CADETS</t>
  </si>
  <si>
    <t>(ROTC Cadet Cmd PAM 145-4)</t>
  </si>
  <si>
    <t>a.  U.S. Public Health Service hospitals or physicians where available.</t>
  </si>
  <si>
    <t xml:space="preserve">I have been briefed this date on government-sponsored benefits for ROTC cadets and </t>
  </si>
  <si>
    <t>understand that--</t>
  </si>
  <si>
    <t xml:space="preserve">1.  Enrolled ROTC cadets and applicants for enrollment who suffer illness/injury as a </t>
  </si>
  <si>
    <t>result of authorized (scheduled and supervised) training, or authorized travel to and from</t>
  </si>
  <si>
    <t>such training, are eligible for compensation through the Department of labor/Department</t>
  </si>
  <si>
    <t>of Veteran Affairs.</t>
  </si>
  <si>
    <t xml:space="preserve">2.  ROTC cadets may not receive medical coverage and disability benefits from the </t>
  </si>
  <si>
    <t xml:space="preserve">Department of Labor or the Department of Veteran Affairs for injuries sustained when </t>
  </si>
  <si>
    <t>care from the following sources:</t>
  </si>
  <si>
    <t xml:space="preserve">b.  Army, Navy, Air Force, or VA medical treatment facilities, subject to the </t>
  </si>
  <si>
    <t>availability of space, facilities, and the capabilities of the professional staff.</t>
  </si>
  <si>
    <t>CADET SIGNATURE</t>
  </si>
  <si>
    <t>Printed Name of Cadet</t>
  </si>
  <si>
    <t>CC FM 136-R, Aug 01</t>
  </si>
  <si>
    <t>RECORD OF DISENROLLMENT FROM</t>
  </si>
  <si>
    <t>OFFICER CANDIDATE - TYPE TRAINING</t>
  </si>
  <si>
    <t>DATE SUBMITTED</t>
  </si>
  <si>
    <t>CADET ENROLLMENT RECORD</t>
  </si>
  <si>
    <t>For use of this form, see CC Pam 145-4, the proponent agency is ATCC-PC</t>
  </si>
  <si>
    <t>DATA REQUIRED BY THE PRIVACY ACT OF 1974</t>
  </si>
  <si>
    <t>(S/M/D/W)</t>
  </si>
  <si>
    <t>Authority</t>
  </si>
  <si>
    <t>10 USC 2101, 2103, 2104, 2107, 2111, and 5 USC 301</t>
  </si>
  <si>
    <t>Routine Uses</t>
  </si>
  <si>
    <t>Disclosure</t>
  </si>
  <si>
    <t>(M/F)</t>
  </si>
  <si>
    <t>(inches)</t>
  </si>
  <si>
    <t>(lbs)</t>
  </si>
  <si>
    <t>African American</t>
  </si>
  <si>
    <t>American Indian</t>
  </si>
  <si>
    <t>Asian</t>
  </si>
  <si>
    <t>Hispanic</t>
  </si>
  <si>
    <t>Caucasian</t>
  </si>
  <si>
    <t>U.S. Citizen:</t>
  </si>
  <si>
    <t>Non U.S. Citizen:</t>
  </si>
  <si>
    <t>Refugee</t>
  </si>
  <si>
    <t xml:space="preserve"> $100 or more per offense. I have not had 12 or more minor traffic violations (excluding parking violations) during the previous 3 years where the fine is $100 or more per offense. I have never been convicted, fined, imprisoned,</t>
  </si>
  <si>
    <t xml:space="preserve"> placed on probation, paroled, or pardoned (to include alcohol violations and misdemeanors), except for minor traffic violations as defined above. I will advise the Professor of Military Science of any future information pertaining to </t>
  </si>
  <si>
    <t>Page 2 of 6</t>
  </si>
  <si>
    <t>PART V - BASIC COURSE ENROLLMENT ELIGIBILITY CHECKLIST*</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</si>
  <si>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</si>
  <si>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Ineligible (Waiver denied or nonwaiverable):  Single parents who have legal custody of their children who are under 18 years old.</t>
  </si>
  <si>
    <t>PART VI - NONSCHOLARSIP CONTRACTING ELIGIBILITY CHECKLIST (CONTINUED)</t>
  </si>
  <si>
    <r>
      <t xml:space="preserve"> </t>
    </r>
    <r>
      <rPr>
        <b/>
        <sz val="7"/>
        <rFont val="Arial"/>
        <family val="2"/>
      </rPr>
      <t>ALL NON-SCHOLARSHIP CADETS MUST MEET THE FOLLOWING CRITERIA TO CONTRACT:</t>
    </r>
  </si>
  <si>
    <t xml:space="preserve"> Enrollment Eligibility Officer:  Verify the criteria below and sign the certification on page 5. (Scholarship students must also meet scholarship eligibility requirements in Part VII.)</t>
  </si>
  <si>
    <t>The purpose of this certificate is to obtain information with respect to your legal residence/domicile for the purpose of determining</t>
  </si>
  <si>
    <t>(per course catalog)</t>
  </si>
  <si>
    <t>Student ID:</t>
  </si>
  <si>
    <t>(A/B/O,Pos/Neg)</t>
  </si>
  <si>
    <t xml:space="preserve"> (Denomination or Religion)</t>
  </si>
  <si>
    <t>Ineligible:  Nonwaiverable.  Domestic violence misdemeanor or felony conviction.</t>
  </si>
  <si>
    <t>Eligible:  Student does not have any tattoos specifically prohibited by Army policy (see ineligible below).</t>
  </si>
  <si>
    <t>Ineligible:  (a) Any tattoo/brand on the face, neck or head (permanent facial makeup that conforms to AR 670-1 makeup standards is permitted).  (b)  Other tattoos/brands that are visible and</t>
  </si>
  <si>
    <t>DIRECTIONS</t>
  </si>
  <si>
    <t>release. This consent remains effective until my relationship with the ROTC program is terminated.</t>
  </si>
  <si>
    <t>Signature of Cadet</t>
  </si>
  <si>
    <t>Date</t>
  </si>
  <si>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</si>
  <si>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</si>
  <si>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10. TRAINING STATION ADDRESS </t>
  </si>
  <si>
    <r>
      <t xml:space="preserve">11. TYPE OF PROGRAM </t>
    </r>
    <r>
      <rPr>
        <i/>
        <sz val="7"/>
        <rFont val="Times New Roman"/>
        <family val="1"/>
      </rPr>
      <t>(OCS,</t>
    </r>
  </si>
  <si>
    <t xml:space="preserve">    ROTC, Academy, NavCad, etc.)</t>
  </si>
  <si>
    <r>
      <t xml:space="preserve">12. SPECIFIC TYPE OF TRAINING </t>
    </r>
    <r>
      <rPr>
        <i/>
        <sz val="7"/>
        <rFont val="Times New Roman"/>
        <family val="1"/>
      </rPr>
      <t>(Supply, Pilot</t>
    </r>
  </si>
  <si>
    <t xml:space="preserve">     training, Bombardier, Infantry, Artillery, etc.)</t>
  </si>
  <si>
    <t xml:space="preserve">13. DATE ENTERED PROGRAM </t>
  </si>
  <si>
    <t xml:space="preserve">14. DATE DISENROLLED </t>
  </si>
  <si>
    <r>
      <t xml:space="preserve">15. DATE SCHEDULED FOR COMMISSION </t>
    </r>
    <r>
      <rPr>
        <i/>
        <sz val="7"/>
        <rFont val="Times New Roman"/>
        <family val="1"/>
      </rPr>
      <t>(If</t>
    </r>
  </si>
  <si>
    <t>training had been completed successfully)</t>
  </si>
  <si>
    <t>SECTION III - REASONS AND CIRCUMSTANCES FOR DISENROLLMENT</t>
  </si>
  <si>
    <t xml:space="preserve"> conscientious objection as "A firm, fixed and sincere objection to participation in war in any form or the bearing of arms, because of religious training and belief."</t>
  </si>
  <si>
    <t>CC FORM 203-R</t>
  </si>
  <si>
    <t>administration of the ROTC student commencing with application for enrollment into the ROTC Program.</t>
  </si>
  <si>
    <t xml:space="preserve"> 12. BLOOD TYPE</t>
  </si>
  <si>
    <t>Sophomore</t>
  </si>
  <si>
    <t>Junior</t>
  </si>
  <si>
    <t>Senior</t>
  </si>
  <si>
    <r>
      <t>Academic</t>
    </r>
    <r>
      <rPr>
        <u val="single"/>
        <sz val="10"/>
        <rFont val="Arial"/>
        <family val="2"/>
      </rPr>
      <t xml:space="preserve"> Year:</t>
    </r>
  </si>
  <si>
    <t xml:space="preserve">     condition/physical impairment that precludes enrollment in the basic course.</t>
  </si>
  <si>
    <t>College Level Language</t>
  </si>
  <si>
    <t>CC FORM 139-R</t>
  </si>
  <si>
    <t>CC FORM 136-R</t>
  </si>
  <si>
    <t>CC FORM 104-R</t>
  </si>
  <si>
    <t>CC FORM 137-R</t>
  </si>
  <si>
    <t>DA FORM 3425</t>
  </si>
  <si>
    <t>PLANNED ACADEMIC WORKSHEET</t>
  </si>
  <si>
    <t>MEDICAL FITNESS STATEMENT FOR ENROLLING INTO THE ROTC BASIC COURSE</t>
  </si>
  <si>
    <t>CC FORM 132-R</t>
  </si>
  <si>
    <t>STATEMENT OF UNDERSTANDING (DEPENDENCY)</t>
  </si>
  <si>
    <t>CC FORM 227-R</t>
  </si>
  <si>
    <t>REQUEST FOR RESERVE FORCES DUTY (GRFD) CONTROL NUMBER</t>
  </si>
  <si>
    <t>DA FORM 597</t>
  </si>
  <si>
    <t>ARMY SENIOR RESERVE OFFICERS TRAINING COURSE (ROTC) NON SCHOLARSHIP CONTRACT</t>
  </si>
  <si>
    <t>DA FORM 597-1</t>
  </si>
  <si>
    <t>DA FORM 597-3</t>
  </si>
  <si>
    <t>ARMY SENIOR RESERVE OFFICERS TRAINING COURSE (ROTC) SCHOLARSHIP CONTRACT</t>
  </si>
  <si>
    <t>DD FORM 4/1</t>
  </si>
  <si>
    <t xml:space="preserve">Additional instruction information </t>
  </si>
  <si>
    <t>programs and report medical conditions required by law to federal, state and local agencies; compile</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</si>
  <si>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</si>
  <si>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</si>
  <si>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</si>
  <si>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</si>
  <si>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</si>
  <si>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</si>
  <si>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</si>
  <si>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</si>
  <si>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Eligible:  (a) Four-year and three-year scholarship winners must meet criteria 55-61 on the Advanced Course Eligibility Checklist (Part VI).  (b) Two-year scholarship winners must meet</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</si>
  <si>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</si>
  <si>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Ineligible for contracting unless student is fully qualified.</t>
  </si>
  <si>
    <t>Ineligible (Waiver denied).</t>
  </si>
  <si>
    <t>Eligible:  Student must be 17 years of age within the first semester following award of the scholarship (cannot contract until reaches age 17) and be under 31 years of age on 31 December</t>
  </si>
  <si>
    <t xml:space="preserve">    of the calendar year of commissioning.</t>
  </si>
  <si>
    <t>Ineligible (Statutory-Nonwaiverable):  Student exceeds the statutory maximum age requirement IAW CC Reg 145-1.</t>
  </si>
  <si>
    <t xml:space="preserve"> If a waiver is required, refer to the current "Approval Authority/Flow of Cadet Actions" matrix and CC Pam 145-4, or other published guidance for current processing of waivers.</t>
  </si>
  <si>
    <t xml:space="preserve"> This form will be retained in the cadet's MPRJ as a permanent document and retained with the Cadet Record Brief for five years following the cadet's appointment or disenrollment.</t>
  </si>
  <si>
    <t>Nonscholarship Contracting Eligibility:  See notes/instructions for Part VI.</t>
  </si>
  <si>
    <t xml:space="preserve"> African American</t>
  </si>
  <si>
    <t xml:space="preserve"> American Indian</t>
  </si>
  <si>
    <t xml:space="preserve"> Asian</t>
  </si>
  <si>
    <t xml:space="preserve"> Caucasian</t>
  </si>
  <si>
    <t xml:space="preserve"> Hispanic</t>
  </si>
  <si>
    <t xml:space="preserve"> Other</t>
  </si>
  <si>
    <t xml:space="preserve"> 21.  CITIZENSHIP (Check One)</t>
  </si>
  <si>
    <t xml:space="preserve">NAME OF PAYEE (last, first, middle initial) </t>
  </si>
  <si>
    <t>D</t>
  </si>
  <si>
    <t>7. In general, unless the Cadet has remained overseas in study continuously fro more than a year, numbers greater than 6 will not be needed.</t>
  </si>
  <si>
    <t>High School School Language Experience</t>
  </si>
  <si>
    <t xml:space="preserve"> Authority</t>
  </si>
  <si>
    <t>Eligible:  Student is majoring in one of the majors listed in CC Reg 145-1.</t>
  </si>
  <si>
    <t>PART II - DECLINATION OF PARENTAL ACCESS TO STUDENT RECORDS</t>
  </si>
  <si>
    <t xml:space="preserve">Although informing my parents of the academic/ROTC progress made by me may assist in my quest to </t>
  </si>
  <si>
    <t>become a commissioned officer, I decline to allow release of official records maintained by</t>
  </si>
  <si>
    <t xml:space="preserve">  ROTC Department to my </t>
  </si>
  <si>
    <r>
      <t xml:space="preserve">parents. </t>
    </r>
    <r>
      <rPr>
        <i/>
        <sz val="8"/>
        <rFont val="Univers"/>
        <family val="2"/>
      </rPr>
      <t>(Exception:  Parents who still claim student as a dependent for IRS purposes)</t>
    </r>
    <r>
      <rPr>
        <sz val="10"/>
        <rFont val="Univers"/>
        <family val="2"/>
      </rPr>
      <t xml:space="preserve">  If I change my mind in the</t>
    </r>
  </si>
  <si>
    <t>future, I will inform the ROTC Department in writing.</t>
  </si>
  <si>
    <t>CC FORM 137-R, AUG 02</t>
  </si>
  <si>
    <r>
      <t>NOTE TO PHYSICIAN:</t>
    </r>
    <r>
      <rPr>
        <sz val="10"/>
        <rFont val="Arial"/>
        <family val="0"/>
      </rPr>
      <t xml:space="preserve">  Signature must be accompanied with physician's stamp.</t>
    </r>
  </si>
  <si>
    <t>Army ROTC, University of Kansas</t>
  </si>
  <si>
    <t>Lawrence, KS 66045</t>
  </si>
  <si>
    <t>Military Science Bldg Rm 203</t>
  </si>
  <si>
    <t>1520 Summerfield Hall Drive</t>
  </si>
  <si>
    <t xml:space="preserve"> STIPEND</t>
  </si>
  <si>
    <t>DEPARTMENT OF THE ARMY</t>
  </si>
  <si>
    <t xml:space="preserve"> " I do solemnly swear (or affirm) that I will support and defend the Constitution of the United States of America against all enemies, both foreign and domestic; that I will bear true faith and allegiance to the same, and that I take</t>
  </si>
  <si>
    <t>(If different from SSN)</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</si>
  <si>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</si>
  <si>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</si>
  <si>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</si>
  <si>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</si>
  <si>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</si>
  <si>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</si>
  <si>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</si>
  <si>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</si>
  <si>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</si>
  <si>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</si>
  <si>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</si>
  <si>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</si>
  <si>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</si>
  <si>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 xml:space="preserve">         Page 1 of 6</t>
  </si>
  <si>
    <t>Blood Type:</t>
  </si>
  <si>
    <t>Religious Pref:</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</si>
  <si>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</si>
  <si>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Waiver Required (Prior to Contracting):  Any civil conviction, adverse adjudication, or court-martial conviction other than minor traffic violations (Exception: Alcohol-related driving offenses)</t>
  </si>
  <si>
    <t xml:space="preserve">      resulting in a fine of less than $250. Any conviction resulting in other adverse dispositions (punishment other than a fine) requires a waiver. Convictions where the record is</t>
  </si>
  <si>
    <r>
      <t xml:space="preserve">      expunged, sealed, set aside, dismissed, or original finding or pleas changed </t>
    </r>
    <r>
      <rPr>
        <b/>
        <sz val="7"/>
        <rFont val="Arial"/>
        <family val="2"/>
      </rPr>
      <t>still</t>
    </r>
    <r>
      <rPr>
        <sz val="7"/>
        <rFont val="Arial"/>
        <family val="2"/>
      </rPr>
      <t xml:space="preserve"> require a waiver.</t>
    </r>
  </si>
  <si>
    <t>Ineligible (Waiver denied or nonwaiverable):  (a) Pending charges for violating any civil law;  (b) On supervised and/or conditional probation.</t>
  </si>
  <si>
    <t>Payees must keep the Government agency informed of any address</t>
  </si>
  <si>
    <t>PRIVACY ACT STATEMENT - HEALTH CARE RECORDS</t>
  </si>
  <si>
    <t>THIS FORM IS NOT A CONSENT FORM TO RELEASE OR USE HEALTH CARE INFORMATION PERTAINING TO YOU.</t>
  </si>
  <si>
    <r>
      <t xml:space="preserve">1. AUTHORITY FOR COLLECTION OF INFORMATION INCLUDING SOCIAL SECURITY NUMBER </t>
    </r>
    <r>
      <rPr>
        <i/>
        <sz val="7"/>
        <rFont val="Univers,Italic"/>
        <family val="0"/>
      </rPr>
      <t>(SSN)</t>
    </r>
  </si>
  <si>
    <t>Sections 133, 1071-87, 3012, 5031 and 8012, title 10, United States Code and Executive Order 9397.</t>
  </si>
  <si>
    <t>PRIVACY ACT STATEMENT-HEALTH CARE RECORDS</t>
  </si>
  <si>
    <t>DD 2058</t>
  </si>
  <si>
    <t>OR</t>
  </si>
  <si>
    <t>Name/Rank:</t>
  </si>
  <si>
    <t>CC FORM 202-R</t>
  </si>
  <si>
    <t xml:space="preserve">      of the following (as set forth in CC Reg 145-3, Table 6-1):  (a) Completed Basic Course.  (b) Successfully completed LTC.  (c) Completed Basic Training in one of the Armed </t>
  </si>
  <si>
    <t xml:space="preserve"> If you have moral convictions that preclude you from bearing firearms and/or participating in full military service with the U.S. Army, to include armed combat, then you are a conscientious objector. AR 600-43 defines</t>
  </si>
  <si>
    <t>Local Address:</t>
  </si>
  <si>
    <t>Date of Birth:</t>
  </si>
  <si>
    <t>Born overseas to US parents</t>
  </si>
  <si>
    <t>Immigrant alien</t>
  </si>
  <si>
    <t>Non immigrant alien</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</si>
  <si>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</si>
  <si>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t>Ineligible (Nonwaiverable): Failure to meet eligibility criteria.</t>
  </si>
  <si>
    <t xml:space="preserve"> Certify by signature as many as applicable:</t>
  </si>
  <si>
    <t>ROTC</t>
  </si>
  <si>
    <t>DD FORM 785</t>
  </si>
  <si>
    <t>(Street)</t>
  </si>
  <si>
    <t>(City)</t>
  </si>
  <si>
    <t>(State)</t>
  </si>
  <si>
    <t xml:space="preserve"> U.S. Born</t>
  </si>
  <si>
    <t xml:space="preserve"> Naturalized</t>
  </si>
  <si>
    <t xml:space="preserve"> Born Overseas With U.S. Parents                                                            </t>
  </si>
  <si>
    <t>Dual Citizenship (See CC PAM 145-4, 2-39)</t>
  </si>
  <si>
    <t xml:space="preserve"> Immigrant Alien</t>
  </si>
  <si>
    <t xml:space="preserve"> Nonimmigrant Alien</t>
  </si>
  <si>
    <t xml:space="preserve"> Refugee</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</si>
  <si>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</si>
  <si>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</si>
  <si>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Waiver Required (Prior to Contracting):  (a) More than three (3) dependents (spouse plus more than 2 children under 18 years old).  (b) Single parent whose children have been placed </t>
    </r>
    <r>
      <rPr>
        <b/>
        <sz val="7"/>
        <rFont val="Arial"/>
        <family val="2"/>
      </rPr>
      <t>by</t>
    </r>
  </si>
  <si>
    <t>Eligible:  Student is fully medically qualified by DoDMERB.</t>
  </si>
  <si>
    <t>Waiver Required:  Student is medically disqualified by DoDMERB.</t>
  </si>
  <si>
    <t>ZIP CODE</t>
  </si>
  <si>
    <t>TELEPHONE NUMBER</t>
  </si>
  <si>
    <t xml:space="preserve">         AREA CODE</t>
  </si>
  <si>
    <t>B</t>
  </si>
  <si>
    <t xml:space="preserve">NAME OF PERSON(S) ENTITLED TO PAYMENT </t>
  </si>
  <si>
    <t>C</t>
  </si>
  <si>
    <t xml:space="preserve">CLAIM OR PAYROLL ID NUMBER </t>
  </si>
  <si>
    <t>Prefix</t>
  </si>
  <si>
    <t>Suffix</t>
  </si>
  <si>
    <t>G</t>
  </si>
  <si>
    <t xml:space="preserve">THIS BOX FOR ALLOTMENT OF PAYMENT ONLY (if applicable) </t>
  </si>
  <si>
    <t xml:space="preserve">TYPE </t>
  </si>
  <si>
    <t>AMOUNT</t>
  </si>
  <si>
    <t>PAYEE/JOINT PAYEE CERTIFICATION</t>
  </si>
  <si>
    <t>DEPARTMENT OF DEFENSE FORMS</t>
  </si>
  <si>
    <t>DEPARTMENT OF THE ARMY FORMS</t>
  </si>
  <si>
    <t>DA FORM 705</t>
  </si>
  <si>
    <t>APFT SCORECARD</t>
  </si>
  <si>
    <t>DD FORM 93</t>
  </si>
  <si>
    <t>DD FORM 2005</t>
  </si>
  <si>
    <t>CC FORM 204-R</t>
  </si>
  <si>
    <t>REVOCATION OF GRFD SCHOLARSHIP CADET CONTRACT ENDORSEMENT</t>
  </si>
  <si>
    <t>CADET COMMAND FORMS</t>
  </si>
  <si>
    <t>NGB FORMS</t>
  </si>
  <si>
    <t>MISC FORMS</t>
  </si>
  <si>
    <t>SF 1199</t>
  </si>
  <si>
    <t>DIRECT DEPOSIT SIGN UP FORM</t>
  </si>
  <si>
    <t>Page 3 of 6</t>
  </si>
  <si>
    <t>Ineligible (Waiver denied):  Not registered for and attending full time a regular course of instruction at a host or partnership school.</t>
  </si>
  <si>
    <t>Waiver Required:  Pending waiver for criteria in Part V above.</t>
  </si>
  <si>
    <t>Ineligible:  Refuses to sign loyalty oath.</t>
  </si>
  <si>
    <r>
      <t xml:space="preserve">FROM: </t>
    </r>
    <r>
      <rPr>
        <i/>
        <sz val="7"/>
        <rFont val="Times New Roman"/>
        <family val="1"/>
      </rPr>
      <t>(Appropriate agency of the service concerned) (Include Zip Code)</t>
    </r>
  </si>
  <si>
    <t>NGB FORM 5435-1-R</t>
  </si>
  <si>
    <t xml:space="preserve">      Two years = PMS may award up to MS I credit. Three years = PMS may award up to full Basic Course credit.</t>
  </si>
  <si>
    <t>Ineligible (Waiver denied/Nonimmigrant Aliens)</t>
  </si>
  <si>
    <t xml:space="preserve"> The U.S. Army cannot guarantee that my religious practices will be accommodated. I acknowledge and understand that it is the Department of the Army's policy to accommodate religious practices as long as the practice will</t>
  </si>
  <si>
    <t>Eligible:  Registered for and attending full time (in accordance with university policy - usually 12 or more credit hours) a regular course of instruction resulting in an accredited undergraduate</t>
  </si>
  <si>
    <t xml:space="preserve">                 or graduate degree at a host or partnership school.</t>
  </si>
  <si>
    <r>
      <t xml:space="preserve">TO: </t>
    </r>
    <r>
      <rPr>
        <i/>
        <sz val="7"/>
        <rFont val="Times New Roman"/>
        <family val="1"/>
      </rPr>
      <t xml:space="preserve">(Appropriate agency of the service concerned) (Include Zip Code) </t>
    </r>
  </si>
  <si>
    <t>Having been advised of the provisions of Public Law 93-380 (20 USC 1232g, Family Educational Rights and</t>
  </si>
  <si>
    <t>Privacy Act of 1974) and in connection with my participation in the Army ROTC program, I</t>
  </si>
  <si>
    <t xml:space="preserve">  hereby authorize the release of any and</t>
  </si>
  <si>
    <t>(Cadet's Name)</t>
  </si>
  <si>
    <t xml:space="preserve">all official records maintained by the </t>
  </si>
  <si>
    <t>(Name of School)</t>
  </si>
  <si>
    <t xml:space="preserve">or it's ROTC Department to personnel in the Department of Defense and/or my parents, </t>
  </si>
  <si>
    <t>.</t>
  </si>
  <si>
    <t>(Name of Parents)</t>
  </si>
  <si>
    <t xml:space="preserve">I waive any requirement that I be furnished a copy of those records prior to or concurrent with their </t>
  </si>
  <si>
    <t>CC FORM 226-R</t>
  </si>
  <si>
    <t>REQUEST FOR CONVERSION TO GUARANTEED RESERVE FORCES DUTY (GRFD)</t>
  </si>
  <si>
    <t>OR DEDICATED ARMY NATIONAL GUARD (ARNG) SCHOLARSHIP</t>
  </si>
  <si>
    <t xml:space="preserve">                                                                                                      CADET ENROLLMENT RECORD</t>
  </si>
  <si>
    <t>Last Name</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</si>
  <si>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</si>
  <si>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</si>
  <si>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</si>
  <si>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</si>
  <si>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Verification of the following statements is required in order to assist in establishing eligibility to participate in the ROTC program. Failure to provide a response will preclude further processing as an enrolled cadet. Failure to provide</t>
  </si>
  <si>
    <t>BRIEFING ON GOVERNMENT BENEFITS FOR ROTC CADETS</t>
  </si>
  <si>
    <t>DATE</t>
  </si>
  <si>
    <t>SIGNATURE</t>
  </si>
  <si>
    <t>PREVIOUS EDITIONS ARE OBSOLETE</t>
  </si>
  <si>
    <t>Friends (Quaker)</t>
  </si>
  <si>
    <t>Salvation Army</t>
  </si>
  <si>
    <t>Jehovah's Witnesses</t>
  </si>
  <si>
    <t>Seventh Day Adventist</t>
  </si>
  <si>
    <t>Jewish</t>
  </si>
  <si>
    <t>Unitarian Universalist</t>
  </si>
  <si>
    <t>Latter Day Saints</t>
  </si>
  <si>
    <t>United Church of Christ</t>
  </si>
  <si>
    <t>Lutheran</t>
  </si>
  <si>
    <t>Unknown</t>
  </si>
  <si>
    <t>Address:</t>
  </si>
  <si>
    <r>
      <t>ID Tags</t>
    </r>
    <r>
      <rPr>
        <sz val="10"/>
        <rFont val="Arial"/>
        <family val="0"/>
      </rPr>
      <t xml:space="preserve"> -  Req'd for all cadets (next to last form)</t>
    </r>
  </si>
  <si>
    <t>Memo - Dental Form</t>
  </si>
  <si>
    <t>Last Form on spreadsheet</t>
  </si>
  <si>
    <t>DD93</t>
  </si>
  <si>
    <t>Waiver Required:  (a) Student has a cumulative college GPA of less than 2.5 on a 4.0 scale. Rounding is not permitted.  (b) Student has no cumulative college GPA yet, but has a cumulative</t>
  </si>
  <si>
    <t>Page 4 of 6</t>
  </si>
  <si>
    <t xml:space="preserve">    3.  To guide the Enrollment Eligibility Officer through the process of determining eligibility for enrollment and contracting.</t>
  </si>
  <si>
    <t>registering to vote; (2) purchasing residential property or an unimproved residential lot; (3) titling and registering your</t>
  </si>
  <si>
    <t>automobile(s); (4) notifying the State of your previous legal residence/domicile of the change in your State of legal</t>
  </si>
  <si>
    <t>residence/domicile; and (5) preparing a new last will and testament which indicates your new State of legal residence/domicile.</t>
  </si>
  <si>
    <t>Finally, you must comply with the applicable tax laws of the State which is your new legal residence/domicile.</t>
  </si>
  <si>
    <t>month/day/full year</t>
  </si>
  <si>
    <t>OMB No. 1510-0007</t>
  </si>
  <si>
    <t xml:space="preserve">Treasury Dept. Cir. 1076 </t>
  </si>
  <si>
    <t xml:space="preserve">      Department</t>
  </si>
  <si>
    <t xml:space="preserve"> Enrollment Eligibility Officer:  Verify the criteria below and sign the certification on page 5.  (Scholarship students must also meet scholarship eligibility requirements in Part VII) </t>
  </si>
  <si>
    <t>Disclosure is voluntary. However, failure to provide complete information and provide responses will suspend the enrollment process into the ROTC Program.</t>
  </si>
  <si>
    <t>28. ACADEMIC CLASS</t>
  </si>
  <si>
    <t>29. PROJECTED GRADUATION DATE</t>
  </si>
  <si>
    <t>32. CREDITS TOWARD DEGREE</t>
  </si>
  <si>
    <t>33. CREDITS REQUIRED FOR DEGREE</t>
  </si>
  <si>
    <t>35a. YEAR(S) ATTENDED</t>
  </si>
  <si>
    <t>36. HIGH SCHOOL ATTENDED</t>
  </si>
  <si>
    <t>37. ROTC SCHOLARSHIP RECIPIENT</t>
  </si>
  <si>
    <t>39. JROTC EXPERIENCE</t>
  </si>
  <si>
    <t>recruiter.</t>
  </si>
  <si>
    <t>Generally, unless these steps have been taken, it is doubtful that your State of legal residence/domicile has changed. Failure to</t>
  </si>
  <si>
    <r>
      <t xml:space="preserve">SECTION 3 </t>
    </r>
    <r>
      <rPr>
        <sz val="10"/>
        <rFont val="Arial"/>
        <family val="2"/>
      </rPr>
      <t>(TO BE COMPLETED BY FINANCIAL INSTITUTION)</t>
    </r>
  </si>
  <si>
    <t xml:space="preserve">ROUTING NUMBER </t>
  </si>
  <si>
    <t>CHECK</t>
  </si>
  <si>
    <t>DIGIT</t>
  </si>
  <si>
    <t xml:space="preserve">NAME AND ADDRESS OF FINANCIAL INSTITUTION </t>
  </si>
  <si>
    <t>DEPOSITOR ACCOUNT TITLE</t>
  </si>
  <si>
    <t>FINANCIAL INSTITUTION CERTIFICATION</t>
  </si>
  <si>
    <t>statistical data; conduct research; teach; determine suitability of persons for service or assignments; adjudicate</t>
  </si>
  <si>
    <t>claims and determine benefits; other lawful purposes, including law enforcement and litigation; conduct</t>
  </si>
  <si>
    <t>authorized investigations; evaluate care rendered; determine professional certification and hospital</t>
  </si>
  <si>
    <t>accreditation; provide physical qualifications of patients to agencies of federal, state, or local government</t>
  </si>
  <si>
    <t>upon request in the pursuit of their official duties.</t>
  </si>
  <si>
    <t xml:space="preserve">      credit for the Basic Course. (e) Participation in a service academy. One year = credit for MS I. Two years = credit for the Basic Course.  (f) JROTC experience. One year = no credit.</t>
  </si>
  <si>
    <t>(FR/SO/JR/SR/GR)</t>
  </si>
  <si>
    <t>SSN</t>
  </si>
  <si>
    <t>PART IV - STUDENT STATEMENTS</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</si>
  <si>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</si>
  <si>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</si>
  <si>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</si>
  <si>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</si>
  <si>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Ineligible (Nonwaiverable):  Failure to meet eligibility criteria.</t>
  </si>
  <si>
    <t>Eligible:  Student is fully medically qualified by a DoDMERB physical.</t>
  </si>
  <si>
    <t xml:space="preserve">     sign an SMP contract (and remain a member of the USAR or ARNG) or sever ties with their USAR or ARNG unit (the ROTC contract overrides any reserve component contract).</t>
  </si>
  <si>
    <t>Ineligible (Nonwaiverable):  Non-U.S. citizen.</t>
  </si>
  <si>
    <t>(2) Civil Conviction:  AR 145-1, Ch3; CC Reg 145-1; CC Pam 145-4; and AR 601-210, Ch 4.</t>
  </si>
  <si>
    <t>**Note:  Campaign types are - High School, Incoming Freshmen, Lateral Entry, Progression, LTC/AEO/ACCT, Green-to-Gold</t>
  </si>
  <si>
    <t>(See DD 214)</t>
  </si>
  <si>
    <t>Proj Grad Date:</t>
  </si>
  <si>
    <t>Resident:</t>
  </si>
  <si>
    <t xml:space="preserve">     Services.  (d) Credit for Senior ROTC training (Army, Navy, Air Force, Marine, or Coast Guard).  The first year of any SROTC = credit for MS I. Any additional years of SROTC = </t>
  </si>
  <si>
    <t>PART VIII - ENROLLMENT OFFICER CERTIFICATION</t>
  </si>
  <si>
    <r>
      <t xml:space="preserve"> </t>
    </r>
    <r>
      <rPr>
        <b/>
        <sz val="7"/>
        <rFont val="Arial"/>
        <family val="2"/>
      </rPr>
      <t>ALL NONCONTRACTED CADETS MUST MEET THE FOLLOWING CRITERIA TO ENROLL IN THE BASIC COURSE:</t>
    </r>
  </si>
  <si>
    <t>SECTION IV - EVALUATION TO BE CONSIDERED IN THE FUTURE FOR</t>
  </si>
  <si>
    <t>DETERMINING ACCEPTABILITY FOR OTHER OFFICER TRAINING</t>
  </si>
  <si>
    <t>HIGHLY RECOMMENDED</t>
  </si>
  <si>
    <t xml:space="preserve">     policy from CC.  (c) Any type of discharge other than "honorable".  (d) Current or former commissioned officer, or has a certificate of eligibility for appointment as a commissioned</t>
  </si>
  <si>
    <r>
      <t xml:space="preserve">     officer.  (e) On Active Duty at time of contracting. A soldier on terminal leave is ineligible until actual separation.  </t>
    </r>
  </si>
  <si>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</si>
  <si>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43.  STATEMENT OF CRIMINAL PROCEEDINGS BY CIVIL OR MILITARY AUTHORITIES</t>
  </si>
  <si>
    <t>Waiver Granted (Eligible):             Date</t>
  </si>
  <si>
    <t>Ineligible (Waiver denied or nonwaiverable).</t>
  </si>
  <si>
    <t>Eligible:  (a) No civil conviction, adverse adjudication, or court-martial conviction other than minor traffic violations (Exception: alcohol-related driving offenses) resulting in a fine</t>
  </si>
  <si>
    <t xml:space="preserve">     of less than $250.  (b) Not guilty verdict or successful appeal of a conviction.</t>
  </si>
  <si>
    <t xml:space="preserve">       for enrollment refer to AR 145-1, Ch 3, and CC Pam 145-4).</t>
  </si>
  <si>
    <t>(6) Medical:  AR 145-1, Ch 3; CC Pam 145-4; AR 40-29; AR 40-501, Ch 2. Height and weight standards for prior service cadets are found in AR 600-9. Height and weight standards for non-prior service cadets are found</t>
  </si>
  <si>
    <t xml:space="preserve">       in AR 40-501 and CC Pam 145-4.</t>
  </si>
  <si>
    <t xml:space="preserve"> Part VI</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</si>
  <si>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</si>
  <si>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</si>
  <si>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 xml:space="preserve">       AR 40-501 and CC Pam 145-4. Female students who are pregnant are ineligible to contract, but regain eligibility at the end of the pregnancy. Pregnancy after enrollment is not a disqualifier.</t>
  </si>
  <si>
    <t xml:space="preserve"> Part VII</t>
  </si>
  <si>
    <t>Scholarship Contracting Eligibility.  See notes/instructions for Parts VI and VII.</t>
  </si>
  <si>
    <t>(2) Medical:  AR 145-1, Ch 3; Cc Pam 145-4; AR 40-29; AR 40-501, Ch 2. Height and weight standards for prior service cadets are found in AR 600-9. Height and weight standards for non-prior service cadets are found in</t>
  </si>
  <si>
    <t>(3) Major:  CC Reg 145-1, Appendix F.</t>
  </si>
  <si>
    <t>(6) SAT/ACT:  CC Reg 145-1.</t>
  </si>
  <si>
    <t>(7) Academic Credits:  CC Reg 145-1.</t>
  </si>
  <si>
    <t>(8) Physical Fitness:  AR 145-1, Ch 3; CC Reg 145-1; CC Pam 145-4; cadet scholarship and non-scholarship contracts.</t>
  </si>
  <si>
    <r>
      <t xml:space="preserve">JOINT ACCOUNT HOLDERS’ CERTIFICATION </t>
    </r>
    <r>
      <rPr>
        <sz val="8"/>
        <rFont val="Arial"/>
        <family val="2"/>
      </rPr>
      <t>(optional)</t>
    </r>
  </si>
  <si>
    <t>I certify that I am entitled to the payment identified above, and that I have</t>
  </si>
  <si>
    <t>read and understood the back of this form. In signing this form, I</t>
  </si>
  <si>
    <t>authorize my payment to be sent to the financial institution named below</t>
  </si>
  <si>
    <t>to be deposited to the designated account.</t>
  </si>
  <si>
    <t>I certify that I have read and understood the back of this form,</t>
  </si>
  <si>
    <t>including the SPECIAL NOTICE TO JOINT ACCOUNT HOLDERS.</t>
  </si>
  <si>
    <r>
      <t xml:space="preserve">SECTION 2 </t>
    </r>
    <r>
      <rPr>
        <sz val="10"/>
        <rFont val="Arial"/>
        <family val="2"/>
      </rPr>
      <t>(TO BE COMPLETED BY PAYEE OR FINANCIAL INSTITUTION)</t>
    </r>
  </si>
  <si>
    <t xml:space="preserve"> DATE</t>
  </si>
  <si>
    <t xml:space="preserve">GOVERNMENT AGENCY NAME </t>
  </si>
  <si>
    <t>GOVERNMENT AGENCY ADDRESS</t>
  </si>
  <si>
    <t>Eligible:  Student is at least 17 years of age at time of contracting and will be less than age 30 at time of commissioning.</t>
  </si>
  <si>
    <t>post, non-ROTC related activities.</t>
  </si>
  <si>
    <t xml:space="preserve">3.  ROTC cadets must report any injury/illness sustained while participating in authorized </t>
  </si>
  <si>
    <t xml:space="preserve">training or authorized travel to and from such training to the battalion commander/PMS </t>
  </si>
  <si>
    <t xml:space="preserve">or other authorized cadre.  Cadets are responsible for submission of claims to the proper </t>
  </si>
  <si>
    <t>department as listed in paragraph 1 above, with the assistance of battalion cadre.</t>
  </si>
  <si>
    <t xml:space="preserve">4.  Army medical treatment facilities (subject to the availability of space, facilities, and </t>
  </si>
  <si>
    <t xml:space="preserve">capabilities of the professional staff) are authorized to provide care for injury incurred or </t>
  </si>
  <si>
    <t>disease contracted while attending field training.</t>
  </si>
  <si>
    <t xml:space="preserve">5.  Injured students who are eligible to receive medical treatment are authorized medical </t>
  </si>
  <si>
    <t>resolve any doubts as to your State of legal residence/domicile may adversely impact on certain legal privileges which depend on</t>
  </si>
  <si>
    <t>legal residence/domicile including among others, eligibility for resident tuition rates at State universities, eligibility to vote or be a</t>
  </si>
  <si>
    <t>candidate for public office, and eligibility for various welfare benefits. If you have any doubt with regard to your State of legal</t>
  </si>
  <si>
    <t>residence/domicile, you are advised to see your Legal Assistance Officer (JAG Representative) for advice prior to completing this</t>
  </si>
  <si>
    <t>form.</t>
  </si>
  <si>
    <t>I certify that to the best of my knowledge and belief, I have met all the requirements for legal residence/domicile in the State claimed</t>
  </si>
  <si>
    <t>above and that the information provided is correct.</t>
  </si>
  <si>
    <t>I understand that the tax authorities of my former State of legal residence/domicile will be notified of this certificate.</t>
  </si>
  <si>
    <r>
      <t xml:space="preserve">CURRENT MAILING ADDRESS </t>
    </r>
    <r>
      <rPr>
        <i/>
        <sz val="8"/>
        <rFont val="Times New Roman"/>
        <family val="1"/>
      </rPr>
      <t>(Include ZIP Code)</t>
    </r>
  </si>
  <si>
    <t>DD Form 2058, FEB 77 (EG)</t>
  </si>
  <si>
    <t>Designed using Perform Pro, WHS/DIOR, Jul 94</t>
  </si>
  <si>
    <t>SUPPLEMENTAL TO DD FORM 4 - STATEMENT OF UNDERSTANDING THE ARNG MONTGOMERY</t>
  </si>
  <si>
    <t>GI BILL KICKER PROGRAM</t>
  </si>
  <si>
    <t>SERVICEMAN'S GROUP LIFE INSURANCE ELECTION AND CERTIFICATE</t>
  </si>
  <si>
    <t>SSN:</t>
  </si>
  <si>
    <t>Campaign:</t>
  </si>
  <si>
    <t>Contact Established:</t>
  </si>
  <si>
    <t>Local Phone #:</t>
  </si>
  <si>
    <t>Sex:</t>
  </si>
  <si>
    <t>Weight:</t>
  </si>
  <si>
    <t>Place of Birth:</t>
  </si>
  <si>
    <t>Marital Status:</t>
  </si>
  <si>
    <t>Dependents:</t>
  </si>
  <si>
    <t>How Many:</t>
  </si>
  <si>
    <t>(#)</t>
  </si>
  <si>
    <t>Race/Ethnicity:</t>
  </si>
  <si>
    <t>Citizenship:</t>
  </si>
  <si>
    <t>Check One</t>
  </si>
  <si>
    <t>Ever received medical disability payments from any source</t>
  </si>
  <si>
    <t>Academic Discipline Mix:</t>
  </si>
  <si>
    <t>ADM1</t>
  </si>
  <si>
    <t>ADM2</t>
  </si>
  <si>
    <t>ADM3</t>
  </si>
  <si>
    <t>ADM4</t>
  </si>
  <si>
    <t>ADM5</t>
  </si>
  <si>
    <t>SAT:</t>
  </si>
  <si>
    <t xml:space="preserve">ACT: </t>
  </si>
  <si>
    <t>Academic Standing:</t>
  </si>
  <si>
    <t>Years of College:</t>
  </si>
  <si>
    <t>(4.0 scale)</t>
  </si>
  <si>
    <t>Credits earned towards degree:</t>
  </si>
  <si>
    <t>Other College attended:</t>
  </si>
  <si>
    <t>High School Attended:</t>
  </si>
  <si>
    <t>Date Graduated from HS:</t>
  </si>
  <si>
    <t>HS GPA:</t>
  </si>
  <si>
    <t>(name/city/state)</t>
  </si>
  <si>
    <t>(name/state)</t>
  </si>
  <si>
    <t>What Type:</t>
  </si>
  <si>
    <t>Mission Set Awarded In:</t>
  </si>
  <si>
    <t>Other Scholarship</t>
  </si>
  <si>
    <t>Asthma:</t>
  </si>
  <si>
    <t>Condition that interferes with participation in normal physical ed course</t>
  </si>
  <si>
    <t>(Name and benefits of scholarship):</t>
  </si>
  <si>
    <t>BASIC COURSE:  Student is eligible (fully or by waiver) for entry into the Basic Course.</t>
  </si>
  <si>
    <t xml:space="preserve"> Disclosure</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</si>
  <si>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</si>
  <si>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</si>
  <si>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</si>
  <si>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</si>
  <si>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</si>
  <si>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</si>
  <si>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</si>
  <si>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</si>
  <si>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</si>
  <si>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</si>
  <si>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</si>
  <si>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</si>
  <si>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</si>
  <si>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</si>
  <si>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</si>
  <si>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</si>
  <si>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</si>
  <si>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</si>
  <si>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</si>
  <si>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</si>
  <si>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</si>
  <si>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</si>
  <si>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</si>
  <si>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</si>
  <si>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</si>
  <si>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</si>
  <si>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least 5 semester/7-8 quarters remaining.  (c) Three-year scholarship recipients must have 6 semesters/9 quarters remaining, or (d) 3 1/2-year scholarship recipients must have</t>
  </si>
  <si>
    <t xml:space="preserve">     7 semesters/10-11 quarters remaining.</t>
  </si>
  <si>
    <t>(Zip)</t>
  </si>
  <si>
    <t>(County)</t>
  </si>
  <si>
    <t>(Years)</t>
  </si>
  <si>
    <t>Dual Citizenship</t>
  </si>
  <si>
    <t>For use of this form, see CC Pam 145-4, the proponent agency is ATCC-PA-C</t>
  </si>
  <si>
    <t>information is also stated on beneficiary/annuitant award letters and</t>
  </si>
  <si>
    <t>other documents from the Government agency.</t>
  </si>
  <si>
    <t>(Last)</t>
  </si>
  <si>
    <t>MI</t>
  </si>
  <si>
    <t>Studied Abroad</t>
  </si>
  <si>
    <t>have your permanent home and to which, whenever you are absent, you have the intention of returning. The Soldiers’ and Sailors’</t>
  </si>
  <si>
    <t>Civil Relief Act protects your military pay from the income taxes of the State in which you reside by reason of military orders unless</t>
  </si>
  <si>
    <t>DD FORM 2492</t>
  </si>
  <si>
    <t>DD FORM 2480</t>
  </si>
  <si>
    <r>
      <t xml:space="preserve">DODMERB REPORT OF DENTAL EXAMINATION </t>
    </r>
    <r>
      <rPr>
        <b/>
        <sz val="9"/>
        <rFont val="Arial"/>
        <family val="2"/>
      </rPr>
      <t>(GREEN TO GOLD ONLY)</t>
    </r>
  </si>
  <si>
    <t>DODMERB REPORT OF MEDICAL HISTORY</t>
  </si>
  <si>
    <t>(NRL/Target List/CCMIS Schlr/Walk In/Referral-Who Referred)</t>
  </si>
  <si>
    <t>Permanent Address:</t>
  </si>
  <si>
    <t>Permanent Phone #:</t>
  </si>
  <si>
    <t>Height:</t>
  </si>
  <si>
    <t>Spouse member of armed forces:</t>
  </si>
  <si>
    <t>Naturalized</t>
  </si>
  <si>
    <t>Allergies:</t>
  </si>
  <si>
    <t>College GPA:</t>
  </si>
  <si>
    <t>ROTC Scholarship Recipient:</t>
  </si>
  <si>
    <t>(Name/Address/Phone #)</t>
  </si>
  <si>
    <t>(1) Basic Course Eligibility Requirements:  Cadet must meet basic course eligibility requirements - (1) - (6).</t>
  </si>
  <si>
    <t>(6) Prior Service:  AR 145-1, Ch 3; CC Reg 145-1; CC Pam 145-4; AR 601-210, Table 3-6 contains RE codes and their eligibility status.</t>
  </si>
  <si>
    <t xml:space="preserve">To authorize/decline the release of any and all official records maintained by the ROTC  </t>
  </si>
  <si>
    <t>Department to personnel in the Department of Defense and/or parents.</t>
  </si>
  <si>
    <t>To provide authorization/declination to release information contained in official records.</t>
  </si>
  <si>
    <t xml:space="preserve">Disclosure is voluntary. </t>
  </si>
  <si>
    <t xml:space="preserve"> this obligation freely, without any mental reservation or purpose of evasion, so help me God."</t>
  </si>
  <si>
    <t xml:space="preserve"> SIGNATURE OF CADET</t>
  </si>
  <si>
    <t>SECTION I - IDENTIFICATION INFORMATION ON STUDENT AT TIME DISENROLLED</t>
  </si>
  <si>
    <t xml:space="preserve">1. LAST NAME - FIRST NAME - MIDDLE INITAL </t>
  </si>
  <si>
    <t xml:space="preserve">2. RATE OR GRADE </t>
  </si>
  <si>
    <t>3. BRANCH OF ARMED</t>
  </si>
  <si>
    <t>FORCES</t>
  </si>
  <si>
    <t>4. FILE OR SERVICE</t>
  </si>
  <si>
    <t>NUMBER</t>
  </si>
  <si>
    <t>5. SOCIAL SECURITY</t>
  </si>
  <si>
    <t>BIRTH</t>
  </si>
  <si>
    <t xml:space="preserve">a. DATE </t>
  </si>
  <si>
    <t xml:space="preserve">b. PLACE </t>
  </si>
  <si>
    <t>7. SEX</t>
  </si>
  <si>
    <t xml:space="preserve">8. HOME OF RECORD ADDRESS </t>
  </si>
  <si>
    <t>9. OTHER</t>
  </si>
  <si>
    <t>SECTION II - PROGRAM INFORMATION APPLICABLE AT TIME DISENROLLED</t>
  </si>
  <si>
    <t xml:space="preserve">      PREVIOUS EDITION IS OBSOLETE.</t>
  </si>
  <si>
    <t>STATE OF LEGAL RESIDENCE CERTIFICATE</t>
  </si>
  <si>
    <t>Tax Reform Act of 1976, Public Law 94-455.</t>
  </si>
  <si>
    <t>PURPOSE:</t>
  </si>
  <si>
    <t>Information is required for determining the correct State of legal residence for purposes of withholding</t>
  </si>
  <si>
    <t>State income taxes from military pay.</t>
  </si>
  <si>
    <t>Information herein will be furnished State authorities and to Members of Congress.</t>
  </si>
  <si>
    <t>MANDATORY OR</t>
  </si>
  <si>
    <t>VOLUNTARY</t>
  </si>
  <si>
    <t>Disclosure is voluntary. If not provided, State income taxes will be withheld based on the tax laws of the</t>
  </si>
  <si>
    <t>State previously certified as your legal residence, or in the absence of a prior certification, the tax laws of</t>
  </si>
  <si>
    <t>the applicable State based on your home of record.</t>
  </si>
  <si>
    <r>
      <t xml:space="preserve">NAME </t>
    </r>
    <r>
      <rPr>
        <i/>
        <sz val="8"/>
        <rFont val="Times New Roman"/>
        <family val="1"/>
      </rPr>
      <t xml:space="preserve">(Last, first, middle initial) </t>
    </r>
  </si>
  <si>
    <r>
      <t xml:space="preserve">SOCIAL SECURITY NUMBER </t>
    </r>
    <r>
      <rPr>
        <i/>
        <sz val="8"/>
        <rFont val="Times New Roman"/>
        <family val="1"/>
      </rPr>
      <t>(SSN)</t>
    </r>
  </si>
  <si>
    <r>
      <t xml:space="preserve">LEGAL RESIDENCE/DOMICILE </t>
    </r>
    <r>
      <rPr>
        <i/>
        <sz val="8"/>
        <rFont val="Times New Roman"/>
        <family val="1"/>
      </rPr>
      <t>(City or county and State)</t>
    </r>
  </si>
  <si>
    <t>INSTRUCTIONS FOR CERTIFICATION OF STATE OF LEGAL RESIDENCE</t>
  </si>
  <si>
    <t>Signature:</t>
  </si>
  <si>
    <t>Page 5 of 6</t>
  </si>
  <si>
    <t>ENLISTMENT/REENLISTMENT DOCUMENT ARMED FORCES OF THE UNITED STATES</t>
  </si>
  <si>
    <t>SGLV 8296</t>
  </si>
  <si>
    <t>JROTC Experience:</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</si>
  <si>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</si>
  <si>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violations (Exception:  alcohol-related driving offenses) which involved a fine or forfeiture, alone, of less than $250. I have not had 6 or more minor traffic violations (excluding parking violations) in a 12-month period where the fine is</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</si>
  <si>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</si>
  <si>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</si>
  <si>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</si>
  <si>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</si>
  <si>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 xml:space="preserve"> Check One:</t>
  </si>
  <si>
    <t>The above statement is true.</t>
  </si>
  <si>
    <t xml:space="preserve">  "All information given on this form is correct to the best of my knowledge."</t>
  </si>
  <si>
    <t>Waiver Required:  If the student does not meet the criteria above.</t>
  </si>
  <si>
    <t>Name:</t>
  </si>
  <si>
    <t>FOR ENROLLMENT IN BASIC COURSE, SENIOR ROTC</t>
  </si>
  <si>
    <t>remain qualified for payments.</t>
  </si>
  <si>
    <r>
      <t xml:space="preserve">SECTION 1 </t>
    </r>
    <r>
      <rPr>
        <sz val="10"/>
        <rFont val="Arial"/>
        <family val="2"/>
      </rPr>
      <t>(TO BE COMPLETED BY PAYEE)</t>
    </r>
  </si>
  <si>
    <t>DA FORM 4824-R</t>
  </si>
  <si>
    <t>Ever enrolled in a service academy:</t>
  </si>
  <si>
    <t>Ever disenrolled from an officer producing program:</t>
  </si>
  <si>
    <t>If yes, where:</t>
  </si>
  <si>
    <t>(See Note at bottom of sheet)</t>
  </si>
  <si>
    <t>If Y, which one:</t>
  </si>
  <si>
    <t xml:space="preserve"> If Y, which one:</t>
  </si>
  <si>
    <t>If Y, type JROTC program and number of years:</t>
  </si>
  <si>
    <t xml:space="preserve">  If Y, explain:</t>
  </si>
  <si>
    <t>(xxx) xxx-xxxx</t>
  </si>
  <si>
    <t>20 USC 1232g, and Public Law 93-380</t>
  </si>
  <si>
    <t>PART I - GENERAL INFORMATION</t>
  </si>
  <si>
    <t>The above statement is not true - Explain:</t>
  </si>
  <si>
    <t xml:space="preserve"> 44. SUBSTANCE ABUSE</t>
  </si>
  <si>
    <t>I have never used an illegal substance or drug.</t>
  </si>
  <si>
    <t>How Often:</t>
  </si>
  <si>
    <t xml:space="preserve"> NOTE:  Any future drug use will be grounds for disenrollment from the ROTC Program.</t>
  </si>
  <si>
    <t xml:space="preserve"> 45.  RELIGIOUS ACCOMMODATION</t>
  </si>
  <si>
    <t xml:space="preserve"> based on the needs of the Army.</t>
  </si>
  <si>
    <t>I have read and understand the above statement concerning accommodation of my religious practices.</t>
  </si>
  <si>
    <t xml:space="preserve"> 46.  CONSCIENTIOUS OBJECTION</t>
  </si>
  <si>
    <t>I am not a conscientious objector.</t>
  </si>
  <si>
    <t>I am a conscientious objector.</t>
  </si>
  <si>
    <t>Explain:</t>
  </si>
  <si>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</si>
  <si>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t xml:space="preserve"> 3. BLOOD TYPE</t>
  </si>
  <si>
    <t xml:space="preserve"> 4.  RELIGIOUS PREF</t>
  </si>
  <si>
    <t xml:space="preserve"> 4a.  RELIGIOUS CHOICES</t>
  </si>
  <si>
    <t>Assemblies of God</t>
  </si>
  <si>
    <t>Methodist</t>
  </si>
  <si>
    <t>Baptist American</t>
  </si>
  <si>
    <t>Muslim</t>
  </si>
  <si>
    <t>Baptist Other</t>
  </si>
  <si>
    <t>Nazarene</t>
  </si>
  <si>
    <t>Baptist Southern</t>
  </si>
  <si>
    <t>No Preference</t>
  </si>
  <si>
    <t>Brethren</t>
  </si>
  <si>
    <t>Orthodox</t>
  </si>
  <si>
    <t>Buddhist</t>
  </si>
  <si>
    <t>Other Religions(specify)</t>
  </si>
  <si>
    <t>Christian Science</t>
  </si>
  <si>
    <t>Pentecostal</t>
  </si>
  <si>
    <t>Church of Christ</t>
  </si>
  <si>
    <t>Presbyterian</t>
  </si>
  <si>
    <t>Church of God</t>
  </si>
  <si>
    <t>Protestant</t>
  </si>
  <si>
    <t>Disciples of Christ</t>
  </si>
  <si>
    <t>Protestant (Other)</t>
  </si>
  <si>
    <t>Episcopal</t>
  </si>
  <si>
    <t>Reformed</t>
  </si>
  <si>
    <t>Evangelical Covenant</t>
  </si>
  <si>
    <t>Roman Catholic</t>
  </si>
  <si>
    <t>2. PRINCIPAL PURPOSES FOR WHICH INFORMATION IS INTENDED TO BE USED</t>
  </si>
  <si>
    <t>This form provides you the advice required by The Privacy Act of 1974. The personal information will</t>
  </si>
  <si>
    <t>facilitate and document your health care. The Social Security Number (SSN) of member or sponsor is</t>
  </si>
  <si>
    <t>required to identify and retrieve health care records.</t>
  </si>
  <si>
    <t>3. ROUTINE USES</t>
  </si>
  <si>
    <t>The primary use of this information is to provide, plan and coordinate health care. As prior to enactment</t>
  </si>
  <si>
    <t>of the Privacy Act, other possible uses are to: Aid in preventive health and communicable disease control</t>
  </si>
  <si>
    <t>I have used illegal substances or drugs only on an experimental or limited basis.</t>
  </si>
  <si>
    <t>I have been a recent or frequent user of illegal substances or drugs.</t>
  </si>
  <si>
    <t>SIGNATURE OF CADET</t>
  </si>
  <si>
    <t>NONSCHOLARSHIP:  Student is eligible (fully or by waiver) to contract as a nonscholarship.</t>
  </si>
  <si>
    <t xml:space="preserve"> The purpose of the Cadet Enrollment Record (CC Form 139-R) is threefold:</t>
  </si>
  <si>
    <t xml:space="preserve">    1.  To record necessary information for entering a cadet into the CCIMS database.</t>
  </si>
  <si>
    <t xml:space="preserve">    2.  To create a legal record of cadet enrollment.</t>
  </si>
  <si>
    <t>Eligible:  U.S. Citizen (Must be verified per instructions).  (Dual citizens must renounce foreign citizenship prior to receiving a clearance (see CC PAM 145-4, 2-39a)).</t>
  </si>
  <si>
    <t>Eligible:  U.S. citizen.  (Dual citizens must renounce foreign citizenship prior to receiving a clearance, which is a prequisite for commissioning (see CC PAM 145-4, 2-39a)).</t>
  </si>
  <si>
    <t xml:space="preserve">       for enrollment refer to AR 145-1, Ch 3, and CC Pam 145-4).  Dual citizenship-foreign citizenship must be renounced prior to receipt of a clearance, which is a prerequisite for commissioning. </t>
  </si>
  <si>
    <t xml:space="preserve"> A student is not enrolled in Army ROTC until he/she has completed, signed, and initialed this form and the Enrollment Eligibility Officer certifies by signature that the student is eligible for </t>
  </si>
  <si>
    <t xml:space="preserve">TYPE OF PAYMENT (Check only one) </t>
  </si>
  <si>
    <t>Social Security</t>
  </si>
  <si>
    <t>Supplemental Security Income</t>
  </si>
  <si>
    <t>Railroad Retirement</t>
  </si>
  <si>
    <t>Civil Service Retirement (OPM)</t>
  </si>
  <si>
    <t>VA Compensation or Pension</t>
  </si>
  <si>
    <t>Fed. Salary/Mil. Civilian Pay</t>
  </si>
  <si>
    <t>Mil. Active</t>
  </si>
  <si>
    <t>Mil. Retire.</t>
  </si>
  <si>
    <t>Mil. Survivor</t>
  </si>
  <si>
    <t>Other</t>
  </si>
  <si>
    <r>
      <t>(s</t>
    </r>
    <r>
      <rPr>
        <sz val="8"/>
        <rFont val="Arial"/>
        <family val="2"/>
      </rPr>
      <t>pecify)</t>
    </r>
  </si>
  <si>
    <t>"home of record" except to correct an error, or after a break in service. The State which is your "home of record" may be your State</t>
  </si>
  <si>
    <t xml:space="preserve">REPLACES EDITION OF 1 MAR 64 WHICH IS OBSOLETE AFTER 31 DEC 68. </t>
  </si>
  <si>
    <t>Designed using Perform Pro, WHS/DIOR, Jan 97</t>
  </si>
  <si>
    <t xml:space="preserve">     high school GPA of less than 2.5 on a 4.0 scale.  (c) Graduate student who is enrolled less than full time.</t>
  </si>
  <si>
    <t>Cell Phone #:</t>
  </si>
  <si>
    <t>Enlisted members may change their "home of record" at the time they sign a new enlistment contract. Officers may not change their</t>
  </si>
  <si>
    <t>DISQUALIFYING FOR OTHER PROGRAMS</t>
  </si>
  <si>
    <t>DEFINITELY NOT RECOMMENDED</t>
  </si>
  <si>
    <t>OTHER REMARKS</t>
  </si>
  <si>
    <t>REMARKS</t>
  </si>
  <si>
    <t xml:space="preserve">TYPED NAME AND GRADE </t>
  </si>
  <si>
    <t xml:space="preserve">DD Form 785, JUN 68 (EG) </t>
  </si>
  <si>
    <t xml:space="preserve"> condition  or  physical  impairment  that  precludes  his/her  participation  in  the  basic  course,  Army  ROTC,  a</t>
  </si>
  <si>
    <t xml:space="preserve"> program  not  more  physically  strenuous  than  a  normal  college  physical  education  program.</t>
  </si>
  <si>
    <t>ACKNOWLEDGEMENT OF UNDERSTANDING-NON SCHOLARSHIP TWO YEAR PROGRAM</t>
  </si>
  <si>
    <t>GRFD SCHOLARSHIP CADET CONTRACT ENDORSEMENT</t>
  </si>
  <si>
    <t>GRFD NON-SCHOLARSHIP CADET CONTRACT ENDORSEMENT</t>
  </si>
  <si>
    <t>ADDEMDUM TO CERTIFICATE AND ACKNOWLEDGEMENT OF SERVICE REQUIREMENTS</t>
  </si>
  <si>
    <t>FOR ALL PERSONNEL APPLYING FOR PARTICIPATION IN ROTC SMP</t>
  </si>
  <si>
    <t xml:space="preserve"> not have an adverse impact on military readiness, unit cohesion, standards, health, safety or discipline. I further acknowledge and understand that the U.S. Army has the right to amend or eliminate any such accommodation</t>
  </si>
  <si>
    <t>Prescribed by Treasury</t>
  </si>
  <si>
    <t>A separate form must be completed for each type of payment to be</t>
  </si>
  <si>
    <t>sent by Direct Deposit.</t>
  </si>
  <si>
    <t>The claim number and type of payment are printed on Government</t>
  </si>
  <si>
    <t>checks. (See the sample check on the back of this form.) This</t>
  </si>
  <si>
    <t>Freshman</t>
  </si>
  <si>
    <r>
      <t xml:space="preserve">Standard Form 1199A </t>
    </r>
    <r>
      <rPr>
        <sz val="7"/>
        <rFont val="Arial"/>
        <family val="2"/>
      </rPr>
      <t>(EG)</t>
    </r>
  </si>
  <si>
    <t>(Rev. June 1987)</t>
  </si>
  <si>
    <t>To sign up for Direct Deposit, the payee is to read the back of this form</t>
  </si>
  <si>
    <t>and fill in the information requested in Sections 1 and 2. Then take or</t>
  </si>
  <si>
    <t>mail this form to the financial institution. The financial institution will</t>
  </si>
  <si>
    <t>verify the information in Sections 1 and 2, and will complete Section 3.</t>
  </si>
  <si>
    <t>The completed form will be returned to the Government agency</t>
  </si>
  <si>
    <t>identified below.</t>
  </si>
  <si>
    <t>I confirm the identity of the above-named payee(s) and the account number and title. As representative of the above-named financial institution, I</t>
  </si>
  <si>
    <t>certify that the financial institution agrees to receive and deposit the payment identified above in accordance with 31 CFR Parts 240, 209, and</t>
  </si>
  <si>
    <t>210,</t>
  </si>
  <si>
    <t xml:space="preserve">PRINT OR TYPE REPRESENTATIVE’S NAME </t>
  </si>
  <si>
    <t>SIGNATURE OF REPRESENTATIVE</t>
  </si>
  <si>
    <t xml:space="preserve">TELEPHONE NUMBER </t>
  </si>
  <si>
    <t>Financial institutions should refer to the GREEN BOOK for further instructions.</t>
  </si>
  <si>
    <t>To obtain personnel data in order to determine eligibility for enrollment and serve as a source document for cadet's service record throughout participation in the ROTC Program. Provides data for the</t>
  </si>
  <si>
    <t>AUTHORITY:</t>
  </si>
  <si>
    <t xml:space="preserve"> Principal Purpose(s)</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</si>
  <si>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</si>
  <si>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</si>
  <si>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</si>
  <si>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r>
      <t xml:space="preserve">     </t>
    </r>
    <r>
      <rPr>
        <sz val="7"/>
        <rFont val="Arial"/>
        <family val="2"/>
      </rPr>
      <t>18 years old.  (d) Spouse is in a military component of any Armed Service (other than Inactive Ready Reserve) when student has a child under 18 years old.</t>
    </r>
  </si>
  <si>
    <t xml:space="preserve"> 5.  ALLERGIC TO MEDS</t>
  </si>
  <si>
    <t xml:space="preserve">Eligible:  DA Form 3425-R has been completed and signed by a qualified medical physician (or equivalent statement from university health care provider) showing no medical </t>
  </si>
  <si>
    <t>Completed Rosetta Stone Course</t>
  </si>
  <si>
    <t>"Pass" and "Fail", Note that only THREE strategic languages' courses may be entered, and an additional THREE non-strategic languages' If the language is not listed, use the closest related language, and enter the correct name.</t>
  </si>
  <si>
    <t>Eligible:  (a) Two-year scholarship recipient:  no requirement (except two-year MJC).  (b) Two-year MJC, three-year or four-year scholarship recipient with composite ACT score of 19 or</t>
  </si>
  <si>
    <t>SCORE:  SAT Verbal</t>
  </si>
  <si>
    <t>Ineligible (Waiver denied or nonwaiverable):  Two-year MJC, three-year or four-year scholarship applicant who has not taken the ACT or SAT.</t>
  </si>
  <si>
    <t>Eligible:  At the time the scholarship begins,  (a) Two-year scholarship recipients must have at least 4 semester/6 quarters remaining.  (b) 2 1/2-year scholarship recipients must have at</t>
  </si>
  <si>
    <t xml:space="preserve">                       (Last)</t>
  </si>
  <si>
    <t>(First)</t>
  </si>
  <si>
    <t>(Middle)</t>
  </si>
  <si>
    <t>School of Attendance Address:</t>
  </si>
  <si>
    <t>(Street1)</t>
  </si>
  <si>
    <t>(Street2)</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</si>
  <si>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</si>
  <si>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</si>
  <si>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Contracting any student is subject to the approval of the PMS, even when all other eligibility criteria are met.</t>
  </si>
  <si>
    <t xml:space="preserve"> Cadre will verify that the information on this form is current and accurate during each required periodic counseling with the cadet.</t>
  </si>
  <si>
    <t>ROUTINE USES:</t>
  </si>
  <si>
    <t>DISCLOSURE:</t>
  </si>
  <si>
    <t xml:space="preserve"> 24a.  ADDRESS</t>
  </si>
  <si>
    <t>24b. PHONE NO</t>
  </si>
  <si>
    <t xml:space="preserve"> 25.  ROTC HOST SCHOOL</t>
  </si>
  <si>
    <t>25a.  FICE CODE</t>
  </si>
  <si>
    <t>26.  SCHOOL OF ATTENDANCE</t>
  </si>
  <si>
    <t>26a.  FICE CODE</t>
  </si>
  <si>
    <t xml:space="preserve"> 27.  RESIDENCY STATUS</t>
  </si>
  <si>
    <t>30.  ACADEMIC MAJOR</t>
  </si>
  <si>
    <t xml:space="preserve"> 31. ACADEMIC MINOR</t>
  </si>
  <si>
    <t>34. CGPA (COLLEGE)</t>
  </si>
  <si>
    <t xml:space="preserve"> 35.  OTHER COLLEGES ATTENDED</t>
  </si>
  <si>
    <t xml:space="preserve"> 36a.  GRADUATION DATE</t>
  </si>
  <si>
    <t>37a.  If "yes" what type?</t>
  </si>
  <si>
    <t xml:space="preserve"> 38.  OTHER SCHOLARSHIPS</t>
  </si>
  <si>
    <t xml:space="preserve"> Enrollment Eligibility Officer:  Verify the criteria below and sign the certification on page 5.</t>
  </si>
  <si>
    <t>AUTHORIZATION/DECLINATION FOR ACCESS TO STUDENT RECORDS</t>
  </si>
  <si>
    <t xml:space="preserve">TYPE OF DEPOSITOR ACCOUNT </t>
  </si>
  <si>
    <t>CHECKING</t>
  </si>
  <si>
    <t>SAVINGS</t>
  </si>
  <si>
    <t>E</t>
  </si>
  <si>
    <t>University of Kansas</t>
  </si>
  <si>
    <t>ADDRESS (street, route, P.O. Box, APO/FPO)</t>
  </si>
  <si>
    <t xml:space="preserve">DEPOSITOR ACCOUNT NUMBER </t>
  </si>
  <si>
    <t>F</t>
  </si>
  <si>
    <t xml:space="preserve">CITY </t>
  </si>
  <si>
    <t xml:space="preserve">STATE </t>
  </si>
  <si>
    <t>Waiver Required:  (a) Honorably discharged with an RE code other than 1 on DD Form 214.</t>
  </si>
  <si>
    <t>Eligible:  Score 180, with a minimum of 60 points in each event, on a single APFT.</t>
  </si>
  <si>
    <t>DD2005</t>
  </si>
  <si>
    <t>DD2058</t>
  </si>
  <si>
    <t>SGLV8296</t>
  </si>
  <si>
    <t>SF1199</t>
  </si>
  <si>
    <t>THE FINANCIAL INSTITUTION SHOULD MAIL THE COMPLETED FORM TO THE GOVERNMENT AGENCY IDENTIFIED ABOVE.</t>
  </si>
  <si>
    <t>Designed using Perform Pro, WHS/DIOR, Mar 97</t>
  </si>
  <si>
    <t>1199-207</t>
  </si>
  <si>
    <r>
      <t xml:space="preserve">NSN 7540-01-058-0224 </t>
    </r>
    <r>
      <rPr>
        <b/>
        <sz val="8"/>
        <rFont val="Arial"/>
        <family val="2"/>
      </rPr>
      <t xml:space="preserve"> </t>
    </r>
  </si>
  <si>
    <t>GOVERNMENT AGENCY COPY</t>
  </si>
  <si>
    <t>(2) Conscientious Objection:  AR 145-1, Ch 3; CC Reg 145-1.</t>
  </si>
  <si>
    <t>(3) Character:  AR 145-1, Ch 3; CC Pam 145-4.</t>
  </si>
  <si>
    <t>Basic Course Enrollment Eligibility (Noncontracted cadets):  See notes/instructions for Part V.</t>
  </si>
  <si>
    <t>(1) Academic Status:  AR 145-1, Ch 3; CC Pam 145-4.</t>
  </si>
  <si>
    <t>PART III - CURRENT OR PRIOR MILITARY SERVICE (TO INCLUDE OFFICER PRODUCING PROGRAMS)</t>
  </si>
  <si>
    <t>NOT APPLICABLE (Go to PART IV)</t>
  </si>
  <si>
    <t>40. CURRENT SERVICE:</t>
  </si>
  <si>
    <t>Are you currently in the Armed Forces?</t>
  </si>
  <si>
    <t>40a.  If "yes" which Branch?</t>
  </si>
  <si>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</si>
  <si>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</si>
  <si>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</si>
  <si>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College GPA</t>
  </si>
  <si>
    <t>of legal residence/domicile only if it meets certain criteria.</t>
  </si>
  <si>
    <t>The formula for changing your State of legal residence/domicile is simply stated as follows: physical presence in the new State with</t>
  </si>
  <si>
    <t>the simultaneous intent of making it your permanent home and abandonment of the old State of legal residence/domicile.</t>
  </si>
  <si>
    <t>ATOW-KKS-UK</t>
  </si>
  <si>
    <t>STATEMENT OF DENTAL EXAM REQUIREMENTS</t>
  </si>
  <si>
    <t xml:space="preserve">As per CC PAM 145-4, Para 2-55, all participants in the ROTC program who must use government-owned or government contracted transportation are required to have dental films for casualty identification purposes.  The PMS is to ensure the cadet's dental records contain sufficient documentation to aid in forensic identification. </t>
  </si>
  <si>
    <t>The following information is provided:</t>
  </si>
  <si>
    <t xml:space="preserve"> WAIVER IS REQUIRED PRIOR TO CONTRACTING I.E., AGE, RE-CODE, DEPENDENCY, CIVIL CONVICTION, SUBSTANCE ABUSE, ETC. (Waiver approval is not guaranteed).</t>
  </si>
  <si>
    <t>PART VI - NONSCHOLARSHIP CONTRACTING ELIGIBILITY CHECKLIST</t>
  </si>
  <si>
    <t xml:space="preserve"> ALL NONSCHOLARSHIP CADETS MUST MEET THE FOLLOWING CRITERIA TO CONTRACT:</t>
  </si>
  <si>
    <t>College Level Language?</t>
  </si>
  <si>
    <t xml:space="preserve">Bi-Lingual Capability? </t>
  </si>
  <si>
    <t>Language</t>
  </si>
  <si>
    <t>Foreign-Language</t>
  </si>
  <si>
    <t>Cadet's NAME</t>
  </si>
  <si>
    <r>
      <t>Lived</t>
    </r>
    <r>
      <rPr>
        <u val="single"/>
        <sz val="10"/>
        <rFont val="Arial"/>
        <family val="2"/>
      </rPr>
      <t xml:space="preserve"> (Not Visited)</t>
    </r>
    <r>
      <rPr>
        <b/>
        <u val="single"/>
        <sz val="10"/>
        <rFont val="Arial"/>
        <family val="2"/>
      </rPr>
      <t xml:space="preserve"> in Foreign Country?</t>
    </r>
  </si>
  <si>
    <t>#Months</t>
  </si>
  <si>
    <r>
      <t>Studied Abroad?</t>
    </r>
    <r>
      <rPr>
        <b/>
        <sz val="10"/>
        <rFont val="Arial"/>
        <family val="2"/>
      </rPr>
      <t xml:space="preserve"> (Country)</t>
    </r>
  </si>
  <si>
    <r>
      <t xml:space="preserve">High School Experience? </t>
    </r>
    <r>
      <rPr>
        <b/>
        <sz val="10"/>
        <rFont val="Arial"/>
        <family val="2"/>
      </rPr>
      <t>(Language)</t>
    </r>
  </si>
  <si>
    <t>Pass /Fail</t>
  </si>
  <si>
    <r>
      <t xml:space="preserve">Completed Rosetta Stone Course?   </t>
    </r>
    <r>
      <rPr>
        <b/>
        <u val="single"/>
        <sz val="10"/>
        <rFont val="Arial"/>
        <family val="2"/>
      </rPr>
      <t xml:space="preserve">                              </t>
    </r>
    <r>
      <rPr>
        <b/>
        <i/>
        <u val="single"/>
        <sz val="10"/>
        <rFont val="Arial"/>
        <family val="2"/>
      </rPr>
      <t>Strategic or Non-Strategic</t>
    </r>
  </si>
  <si>
    <t xml:space="preserve"> 23a. If "yes" explain</t>
  </si>
  <si>
    <t xml:space="preserve"> 24.  NEXT OF KIN</t>
  </si>
  <si>
    <t xml:space="preserve">        that detract from a soldierly appearance while wearing the Class A uniform.  (c)  Other tattoos/brands that are prejudicial to good order and discipline.</t>
  </si>
  <si>
    <t>Approval Required:  (a) Immigrant Alien  (b) Refugee (NOTE: Aliens are ineligible for scholarship and SMP, even if approved for enrollment).</t>
  </si>
  <si>
    <t>Ineligible:  Nonimmigrant Aliens.</t>
  </si>
  <si>
    <t>Approval Granted (Eligible):         Date</t>
  </si>
  <si>
    <t>College Major:</t>
  </si>
  <si>
    <t>College Minor:</t>
  </si>
  <si>
    <t>(4) Age:  Statutory:  AR 145-1, Ch 3; CC Reg 145-1.</t>
  </si>
  <si>
    <t>(5) GPA:  CC Reg 145-1.</t>
  </si>
  <si>
    <t>Page 6 of 6</t>
  </si>
  <si>
    <t>Host FICE Code:</t>
  </si>
  <si>
    <t>(# of years, CBSP/LTC/GRFD/GTG/Ded ARNG)</t>
  </si>
  <si>
    <t>Eye Color:</t>
  </si>
  <si>
    <t>Hair Color:</t>
  </si>
  <si>
    <t>(color)</t>
  </si>
  <si>
    <t>(12) Age:  Statutory:  AR 145-1, Ch 3; CC Reg 145-1; CC Pam 145-4.</t>
  </si>
  <si>
    <t>(1) Basic Contracting Eligibility Requirements:  Cadet must meet basic contracting eligibility requirements in Part VI.</t>
  </si>
  <si>
    <t>SHOULD NOT BE CONSIDERED WITHOUT WEIGHING THE "NEEDS OF THE SERVICE" AGAINST THE REASONS</t>
  </si>
  <si>
    <t>FOR THIS DISENROLLMENT</t>
  </si>
  <si>
    <t>RECOMMENDED IF PHYSICAL DEFECTS ARE CORRECTED OR IF SUCH DEFECTS ARE NOT</t>
  </si>
  <si>
    <t>4. WHETHER DISCLOSURE IS MANDATORY OR VOLUNTARY AND EFFECT ON INDIVIDUAL OF NOT PROVIDING INFORMATION</t>
  </si>
  <si>
    <t>In the case of military personnel, the requested information is mandatory because of the need to document</t>
  </si>
  <si>
    <t>all active duty medical incidents in view of future rights and benefits. In the case of all other personnel/</t>
  </si>
  <si>
    <t>beneficiaries, the requested information is voluntary. If the requested information is not furnished, comprehensive</t>
  </si>
  <si>
    <t>health care may not be possible, but CARE WILL NOT BE DENIED.</t>
  </si>
  <si>
    <t>This all inclusive Privacy Act Statement will apply to all requests for personal information made by health</t>
  </si>
  <si>
    <t>(Y/N)</t>
  </si>
  <si>
    <t>(R/N)</t>
  </si>
  <si>
    <t>PART II - ACADEMIC INFORMATION</t>
  </si>
  <si>
    <t>(month/day/year)</t>
  </si>
  <si>
    <t xml:space="preserve"> transfer of information to the Recruiting Command means that, if you drop from school, you may receive information in the mail or be called by an Army Recruiter. You are under no obligation to accept the mail or to talk to the</t>
  </si>
  <si>
    <t>Height and weight is approximate. Fully discuss with the student any physical conditions they identify in Part I.</t>
  </si>
  <si>
    <t>Ever discharged from the Armed Forces:</t>
  </si>
  <si>
    <t xml:space="preserve"> Reproduction of this form on cardstock for durability is recommended. You may fill in permanent information in ink and changeable items in pencil.</t>
  </si>
  <si>
    <t>that is also your legal residence/domicile. The Act further provides that no change in your State of legal residence/domicile will</t>
  </si>
  <si>
    <t>occur solely as a result of your being ordered to a new duty station.</t>
  </si>
  <si>
    <t>You should not confuse the State which is your "home of record" with your State of legal residence/domicile. Your "home of</t>
  </si>
  <si>
    <t>record" is used for fixing travel and transportation allowances. A "home of record" must be changed if it was erroneously or</t>
  </si>
  <si>
    <t>fraudulently recorded initially.</t>
  </si>
  <si>
    <t>care treatment personnel or for medical/dental treatment purposes and will become a permanent part of</t>
  </si>
  <si>
    <t>your health care record.</t>
  </si>
  <si>
    <t>Your signature merely acknowledges that you have been advised of the foregoing. If requested, a copy of</t>
  </si>
  <si>
    <t>this form will be furnished to you.</t>
  </si>
  <si>
    <t xml:space="preserve">SIGNATURE OF PATIENT OR SPONSOR </t>
  </si>
  <si>
    <t>SSN OF MEMBER OR SPONSOR</t>
  </si>
  <si>
    <t xml:space="preserve">DD FORM 2005, FEB 76 </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</si>
  <si>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</si>
  <si>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</si>
  <si>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</si>
  <si>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Waiver Required:  Student is not majoring in one of the majors listed in CC Reg 145-1.</t>
  </si>
  <si>
    <t>SAT Math</t>
  </si>
  <si>
    <t>ACT Composite</t>
  </si>
  <si>
    <t>Other:</t>
  </si>
  <si>
    <t>ACADEMIC INFORMATION</t>
  </si>
  <si>
    <t>SCHOLARSHIP INFORMATION</t>
  </si>
  <si>
    <t>ROTC School:</t>
  </si>
  <si>
    <t>PROSPECT/CADET INFORMATION</t>
  </si>
  <si>
    <t>School of Attendance:</t>
  </si>
  <si>
    <t>Email Address:</t>
  </si>
  <si>
    <t>PHYSICAL / MEDICAL INFORMATION</t>
  </si>
  <si>
    <t>LATERAL ENTRY INFORMATION</t>
  </si>
  <si>
    <t>A</t>
  </si>
  <si>
    <t>US Born</t>
  </si>
  <si>
    <t>DIRECT DEPOSIT SIGN-UP FORM</t>
  </si>
  <si>
    <t>Eligible:  Good moral character.  No domestic violence conviction.</t>
  </si>
  <si>
    <t>(8) Placement Credit:  AR 145-1, Ch 3; CC Reg 145-1.</t>
  </si>
  <si>
    <t>(9) Academic Alignment:  CC Pam 145-4.</t>
  </si>
  <si>
    <t>ARMY</t>
  </si>
  <si>
    <t>KS</t>
  </si>
  <si>
    <t>CADET</t>
  </si>
  <si>
    <t>(001948)</t>
  </si>
  <si>
    <t xml:space="preserve">By my signature, I affirm that the above named dentist retains my dental records that contain descriptive profiles, bite wing x-rays, orthodontic profiles or dental x-rays.  In the event forensic identification  may be necessary, I authorize my dentist, dental office, or medical treatment facility that is in possessioin of my dental records to release this information to the US Army ROTC or other Department of Defense Representative.        
</t>
  </si>
  <si>
    <t>On Meds:</t>
  </si>
  <si>
    <t>Intentionally Left Blank</t>
  </si>
  <si>
    <r>
      <t xml:space="preserve"> 47.  </t>
    </r>
    <r>
      <rPr>
        <b/>
        <sz val="7"/>
        <rFont val="Arial"/>
        <family val="2"/>
      </rPr>
      <t>LOYALTY OATH (OPTIONAL FOR NONCONTRACTED CADETS)</t>
    </r>
  </si>
  <si>
    <t xml:space="preserve"> 48.  ACADEMIC STATUS</t>
  </si>
  <si>
    <t xml:space="preserve"> 49.  CONSCIENTIOUS OBJECTION</t>
  </si>
  <si>
    <t xml:space="preserve"> 50.  CHARACTER</t>
  </si>
  <si>
    <t xml:space="preserve"> 51.  TATTOOS</t>
  </si>
  <si>
    <t xml:space="preserve"> 52.  CITIZENSHIP</t>
  </si>
  <si>
    <t xml:space="preserve"> 53.  MEDICAL</t>
  </si>
  <si>
    <t xml:space="preserve"> 54.  PREVIOUS CRITERIA</t>
  </si>
  <si>
    <t xml:space="preserve"> 55.  CIVIL CONVICTION</t>
  </si>
  <si>
    <t xml:space="preserve"> 56. DEPENDENCY</t>
  </si>
  <si>
    <t xml:space="preserve"> 57.  SUBSTANCE ABUSE</t>
  </si>
  <si>
    <t xml:space="preserve"> 58.  LOYALTY OATH</t>
  </si>
  <si>
    <t xml:space="preserve"> 59.  PRIOR SERVICE</t>
  </si>
  <si>
    <r>
      <t xml:space="preserve">     </t>
    </r>
    <r>
      <rPr>
        <b/>
        <sz val="7"/>
        <rFont val="Arial"/>
        <family val="2"/>
      </rPr>
      <t>NOTE:</t>
    </r>
    <r>
      <rPr>
        <sz val="7"/>
        <rFont val="Arial"/>
        <family val="2"/>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</si>
  <si>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 xml:space="preserve"> 60.  CITIZENSHIP</t>
  </si>
  <si>
    <t xml:space="preserve"> 61.  PLACEMENT CREDIT</t>
  </si>
  <si>
    <t xml:space="preserve"> 62.  ACADEMIC STATUS</t>
  </si>
  <si>
    <t xml:space="preserve"> 63.  PHYSICAL FITNESS</t>
  </si>
  <si>
    <t xml:space="preserve"> 64.  MEDICAL</t>
  </si>
  <si>
    <t xml:space="preserve"> 65.  AGE</t>
  </si>
  <si>
    <t xml:space="preserve"> 66.  PREVIOUS CRITERIA</t>
  </si>
  <si>
    <t xml:space="preserve"> 67.  MEDICAL</t>
  </si>
  <si>
    <t xml:space="preserve"> 68.  MAJOR</t>
  </si>
  <si>
    <t xml:space="preserve"> 69.  AGE</t>
  </si>
  <si>
    <t xml:space="preserve"> 70.  ACADEMIC STATUS</t>
  </si>
  <si>
    <t xml:space="preserve"> 71.  ACT/SAT</t>
  </si>
  <si>
    <t xml:space="preserve"> 72.  ACADEMIC CREDITS</t>
  </si>
  <si>
    <t xml:space="preserve"> 73.  PHYSICAL FITNESS</t>
  </si>
  <si>
    <r>
      <t xml:space="preserve">     interview for assessment of physical ability.  The APFT must be passed NLT 15 Dec (or NLT 1 May for mid-term entries) at the 60/60/60 - 180 standard prior to </t>
    </r>
    <r>
      <rPr>
        <u val="single"/>
        <sz val="7"/>
        <rFont val="Arial"/>
        <family val="2"/>
      </rPr>
      <t>contracting</t>
    </r>
    <r>
      <rPr>
        <sz val="7"/>
        <rFont val="Arial"/>
        <family val="2"/>
      </rPr>
      <t>.</t>
    </r>
  </si>
  <si>
    <t>Signing the Loyalty Oath is optional for noncontracted students enrolling in the Basic Course.  Aliens do not sign the Loyalty Oath.</t>
  </si>
  <si>
    <r>
      <t xml:space="preserve">Fluent </t>
    </r>
    <r>
      <rPr>
        <sz val="10"/>
        <rFont val="Arial"/>
        <family val="2"/>
      </rPr>
      <t>(Read/Write)</t>
    </r>
  </si>
  <si>
    <r>
      <t xml:space="preserve">Conversational </t>
    </r>
    <r>
      <rPr>
        <sz val="10"/>
        <rFont val="Arial"/>
        <family val="2"/>
      </rPr>
      <t>(Read/Write-Limited)</t>
    </r>
  </si>
  <si>
    <r>
      <t>1. For a study abroad lasting a semester, enter "</t>
    </r>
    <r>
      <rPr>
        <b/>
        <sz val="10"/>
        <rFont val="Arial"/>
        <family val="2"/>
      </rPr>
      <t>3</t>
    </r>
    <r>
      <rPr>
        <sz val="10"/>
        <rFont val="Arial"/>
        <family val="2"/>
      </rPr>
      <t xml:space="preserve">" in the # </t>
    </r>
    <r>
      <rPr>
        <b/>
        <sz val="10"/>
        <rFont val="Arial"/>
        <family val="2"/>
      </rPr>
      <t>TERMS</t>
    </r>
  </si>
  <si>
    <r>
      <t>2. For a study abroad lasting a quarter, enter "</t>
    </r>
    <r>
      <rPr>
        <b/>
        <sz val="10"/>
        <rFont val="Arial"/>
        <family val="2"/>
      </rPr>
      <t>2</t>
    </r>
    <r>
      <rPr>
        <sz val="10"/>
        <rFont val="Arial"/>
        <family val="2"/>
      </rPr>
      <t xml:space="preserve">" in the # </t>
    </r>
    <r>
      <rPr>
        <b/>
        <sz val="10"/>
        <rFont val="Arial"/>
        <family val="2"/>
      </rPr>
      <t>TERMS</t>
    </r>
  </si>
  <si>
    <r>
      <t>3. For a study abroad lasting two semesters, enter "</t>
    </r>
    <r>
      <rPr>
        <b/>
        <sz val="10"/>
        <rFont val="Arial"/>
        <family val="2"/>
      </rPr>
      <t>6</t>
    </r>
    <r>
      <rPr>
        <sz val="10"/>
        <rFont val="Arial"/>
        <family val="2"/>
      </rPr>
      <t xml:space="preserve">" in the # </t>
    </r>
    <r>
      <rPr>
        <b/>
        <sz val="10"/>
        <rFont val="Arial"/>
        <family val="2"/>
      </rPr>
      <t>TERMS</t>
    </r>
  </si>
  <si>
    <r>
      <t>4. For a study abroad lasting two quarters, enter "</t>
    </r>
    <r>
      <rPr>
        <b/>
        <sz val="10"/>
        <rFont val="Arial"/>
        <family val="2"/>
      </rPr>
      <t>4</t>
    </r>
    <r>
      <rPr>
        <sz val="10"/>
        <rFont val="Arial"/>
        <family val="2"/>
      </rPr>
      <t xml:space="preserve">" in the # </t>
    </r>
    <r>
      <rPr>
        <b/>
        <sz val="10"/>
        <rFont val="Arial"/>
        <family val="2"/>
      </rPr>
      <t>TERMS</t>
    </r>
  </si>
  <si>
    <r>
      <t>5. For a study abroad lasting three quarters, enter "</t>
    </r>
    <r>
      <rPr>
        <b/>
        <sz val="10"/>
        <rFont val="Arial"/>
        <family val="2"/>
      </rPr>
      <t>6</t>
    </r>
    <r>
      <rPr>
        <sz val="10"/>
        <rFont val="Arial"/>
        <family val="2"/>
      </rPr>
      <t xml:space="preserve">" in the # </t>
    </r>
    <r>
      <rPr>
        <b/>
        <sz val="10"/>
        <rFont val="Arial"/>
        <family val="2"/>
      </rPr>
      <t>TERMS</t>
    </r>
  </si>
  <si>
    <r>
      <t>6. For studies abroad where semester or quarter terminology is not used, simply enter months of the study, but no more than "</t>
    </r>
    <r>
      <rPr>
        <b/>
        <sz val="10"/>
        <rFont val="Arial"/>
        <family val="2"/>
      </rPr>
      <t>6</t>
    </r>
    <r>
      <rPr>
        <sz val="10"/>
        <rFont val="Arial"/>
        <family val="2"/>
      </rPr>
      <t>" to equal an entire year.</t>
    </r>
  </si>
  <si>
    <r>
      <t>1. For high school foreign language study lasting a semester, enter "</t>
    </r>
    <r>
      <rPr>
        <b/>
        <sz val="10"/>
        <rFont val="Arial"/>
        <family val="2"/>
      </rPr>
      <t>3</t>
    </r>
    <r>
      <rPr>
        <sz val="10"/>
        <rFont val="Arial"/>
        <family val="2"/>
      </rPr>
      <t xml:space="preserve">" in the # </t>
    </r>
    <r>
      <rPr>
        <b/>
        <sz val="10"/>
        <rFont val="Arial"/>
        <family val="2"/>
      </rPr>
      <t>TERMS</t>
    </r>
  </si>
  <si>
    <r>
      <t>2. For high school foreign language study lasting a quarter, enter "</t>
    </r>
    <r>
      <rPr>
        <b/>
        <sz val="10"/>
        <rFont val="Arial"/>
        <family val="2"/>
      </rPr>
      <t>2</t>
    </r>
    <r>
      <rPr>
        <sz val="10"/>
        <rFont val="Arial"/>
        <family val="2"/>
      </rPr>
      <t xml:space="preserve">" in the # </t>
    </r>
    <r>
      <rPr>
        <b/>
        <sz val="10"/>
        <rFont val="Arial"/>
        <family val="2"/>
      </rPr>
      <t>TERMS</t>
    </r>
  </si>
  <si>
    <r>
      <t>3. For high school foreign language study lasting two semesters, enter "</t>
    </r>
    <r>
      <rPr>
        <b/>
        <sz val="10"/>
        <rFont val="Arial"/>
        <family val="2"/>
      </rPr>
      <t>6</t>
    </r>
    <r>
      <rPr>
        <sz val="10"/>
        <rFont val="Arial"/>
        <family val="2"/>
      </rPr>
      <t xml:space="preserve">" in the # </t>
    </r>
    <r>
      <rPr>
        <b/>
        <sz val="10"/>
        <rFont val="Arial"/>
        <family val="2"/>
      </rPr>
      <t>TERMS</t>
    </r>
  </si>
  <si>
    <r>
      <t>4. For high school foreign language study lasting two quarters, enter "</t>
    </r>
    <r>
      <rPr>
        <b/>
        <sz val="10"/>
        <rFont val="Arial"/>
        <family val="2"/>
      </rPr>
      <t>4</t>
    </r>
    <r>
      <rPr>
        <sz val="10"/>
        <rFont val="Arial"/>
        <family val="2"/>
      </rPr>
      <t xml:space="preserve">" in the # </t>
    </r>
    <r>
      <rPr>
        <b/>
        <sz val="10"/>
        <rFont val="Arial"/>
        <family val="2"/>
      </rPr>
      <t>TERMS</t>
    </r>
  </si>
  <si>
    <r>
      <t>5. For high school foreign language study lasting three quarters, enter "</t>
    </r>
    <r>
      <rPr>
        <b/>
        <sz val="10"/>
        <rFont val="Arial"/>
        <family val="2"/>
      </rPr>
      <t>6</t>
    </r>
    <r>
      <rPr>
        <sz val="10"/>
        <rFont val="Arial"/>
        <family val="2"/>
      </rPr>
      <t>" in the #</t>
    </r>
    <r>
      <rPr>
        <b/>
        <sz val="10"/>
        <rFont val="Arial"/>
        <family val="2"/>
      </rPr>
      <t xml:space="preserve"> TERMS</t>
    </r>
  </si>
  <si>
    <r>
      <t>6. For high school foreign language study lasting four semesters, enter "</t>
    </r>
    <r>
      <rPr>
        <b/>
        <sz val="10"/>
        <rFont val="Arial"/>
        <family val="2"/>
      </rPr>
      <t>12</t>
    </r>
    <r>
      <rPr>
        <sz val="10"/>
        <rFont val="Arial"/>
        <family val="2"/>
      </rPr>
      <t xml:space="preserve">" in the # </t>
    </r>
    <r>
      <rPr>
        <b/>
        <sz val="10"/>
        <rFont val="Arial"/>
        <family val="2"/>
      </rPr>
      <t>TERMS</t>
    </r>
  </si>
  <si>
    <r>
      <t>7. For high school foreign language study lasting six quarters, enter "</t>
    </r>
    <r>
      <rPr>
        <b/>
        <sz val="10"/>
        <rFont val="Arial"/>
        <family val="2"/>
      </rPr>
      <t>12"</t>
    </r>
    <r>
      <rPr>
        <sz val="10"/>
        <rFont val="Arial"/>
        <family val="2"/>
      </rPr>
      <t xml:space="preserve"> in the # </t>
    </r>
    <r>
      <rPr>
        <b/>
        <sz val="10"/>
        <rFont val="Arial"/>
        <family val="2"/>
      </rPr>
      <t>TERMS</t>
    </r>
  </si>
  <si>
    <r>
      <t>8. For high school foreign language study lasting six semesters, enter "</t>
    </r>
    <r>
      <rPr>
        <b/>
        <sz val="10"/>
        <rFont val="Arial"/>
        <family val="2"/>
      </rPr>
      <t>18</t>
    </r>
    <r>
      <rPr>
        <sz val="10"/>
        <rFont val="Arial"/>
        <family val="2"/>
      </rPr>
      <t xml:space="preserve">" in the # </t>
    </r>
    <r>
      <rPr>
        <b/>
        <sz val="10"/>
        <rFont val="Arial"/>
        <family val="2"/>
      </rPr>
      <t>TERMS</t>
    </r>
  </si>
  <si>
    <r>
      <t>9. For high school foreign language study lasting nine quarters, enter "</t>
    </r>
    <r>
      <rPr>
        <b/>
        <sz val="10"/>
        <rFont val="Arial"/>
        <family val="2"/>
      </rPr>
      <t>18"</t>
    </r>
    <r>
      <rPr>
        <sz val="10"/>
        <rFont val="Arial"/>
        <family val="2"/>
      </rPr>
      <t xml:space="preserve"> in the # </t>
    </r>
    <r>
      <rPr>
        <b/>
        <sz val="10"/>
        <rFont val="Arial"/>
        <family val="2"/>
      </rPr>
      <t>TERMS</t>
    </r>
  </si>
  <si>
    <r>
      <t>10. For high school foreign language study lasting eight semesters, enter "</t>
    </r>
    <r>
      <rPr>
        <b/>
        <sz val="10"/>
        <rFont val="Arial"/>
        <family val="2"/>
      </rPr>
      <t>24</t>
    </r>
    <r>
      <rPr>
        <sz val="10"/>
        <rFont val="Arial"/>
        <family val="2"/>
      </rPr>
      <t xml:space="preserve">" in the # </t>
    </r>
    <r>
      <rPr>
        <b/>
        <sz val="10"/>
        <rFont val="Arial"/>
        <family val="2"/>
      </rPr>
      <t>TERMS</t>
    </r>
  </si>
  <si>
    <r>
      <t>11. For high school foreign language study lasting twelve quarters, enter "</t>
    </r>
    <r>
      <rPr>
        <b/>
        <sz val="10"/>
        <rFont val="Arial"/>
        <family val="2"/>
      </rPr>
      <t>24"</t>
    </r>
    <r>
      <rPr>
        <sz val="10"/>
        <rFont val="Arial"/>
        <family val="2"/>
      </rPr>
      <t xml:space="preserve"> in the # </t>
    </r>
    <r>
      <rPr>
        <b/>
        <sz val="10"/>
        <rFont val="Arial"/>
        <family val="2"/>
      </rPr>
      <t>TERMS</t>
    </r>
  </si>
  <si>
    <r>
      <t>1. For college foreign language study lasting a semester, enter "</t>
    </r>
    <r>
      <rPr>
        <b/>
        <sz val="10"/>
        <rFont val="Arial"/>
        <family val="2"/>
      </rPr>
      <t>3</t>
    </r>
    <r>
      <rPr>
        <sz val="10"/>
        <rFont val="Arial"/>
        <family val="2"/>
      </rPr>
      <t xml:space="preserve">" in the # </t>
    </r>
    <r>
      <rPr>
        <b/>
        <sz val="10"/>
        <rFont val="Arial"/>
        <family val="2"/>
      </rPr>
      <t>TERMS</t>
    </r>
  </si>
  <si>
    <r>
      <t>2. For college foreign language study lasting a quarter, enter "</t>
    </r>
    <r>
      <rPr>
        <b/>
        <sz val="10"/>
        <rFont val="Arial"/>
        <family val="2"/>
      </rPr>
      <t>2</t>
    </r>
    <r>
      <rPr>
        <sz val="10"/>
        <rFont val="Arial"/>
        <family val="2"/>
      </rPr>
      <t xml:space="preserve">" in the # </t>
    </r>
    <r>
      <rPr>
        <b/>
        <sz val="10"/>
        <rFont val="Arial"/>
        <family val="2"/>
      </rPr>
      <t>TERMS</t>
    </r>
  </si>
  <si>
    <r>
      <t>3. For college foreign language study lasting two semesters, enter "</t>
    </r>
    <r>
      <rPr>
        <b/>
        <sz val="10"/>
        <rFont val="Arial"/>
        <family val="2"/>
      </rPr>
      <t>6</t>
    </r>
    <r>
      <rPr>
        <sz val="10"/>
        <rFont val="Arial"/>
        <family val="2"/>
      </rPr>
      <t xml:space="preserve">" in the # </t>
    </r>
    <r>
      <rPr>
        <b/>
        <sz val="10"/>
        <rFont val="Arial"/>
        <family val="2"/>
      </rPr>
      <t>TERMS</t>
    </r>
  </si>
  <si>
    <r>
      <t>4. For college foreign language study lasting two quarters, enter "</t>
    </r>
    <r>
      <rPr>
        <b/>
        <sz val="10"/>
        <rFont val="Arial"/>
        <family val="2"/>
      </rPr>
      <t>4</t>
    </r>
    <r>
      <rPr>
        <sz val="10"/>
        <rFont val="Arial"/>
        <family val="2"/>
      </rPr>
      <t xml:space="preserve">" in the # </t>
    </r>
    <r>
      <rPr>
        <b/>
        <sz val="10"/>
        <rFont val="Arial"/>
        <family val="2"/>
      </rPr>
      <t>TERMS</t>
    </r>
  </si>
  <si>
    <r>
      <t>5. For college foreign language study lasting three quarters, enter "</t>
    </r>
    <r>
      <rPr>
        <b/>
        <sz val="10"/>
        <rFont val="Arial"/>
        <family val="2"/>
      </rPr>
      <t>6</t>
    </r>
    <r>
      <rPr>
        <sz val="10"/>
        <rFont val="Arial"/>
        <family val="2"/>
      </rPr>
      <t>" in the #</t>
    </r>
    <r>
      <rPr>
        <b/>
        <sz val="10"/>
        <rFont val="Arial"/>
        <family val="2"/>
      </rPr>
      <t xml:space="preserve"> TERMS</t>
    </r>
  </si>
  <si>
    <r>
      <t>6. For college foreign language study lasting four semesters, enter "</t>
    </r>
    <r>
      <rPr>
        <b/>
        <sz val="10"/>
        <rFont val="Arial"/>
        <family val="2"/>
      </rPr>
      <t>12</t>
    </r>
    <r>
      <rPr>
        <sz val="10"/>
        <rFont val="Arial"/>
        <family val="2"/>
      </rPr>
      <t xml:space="preserve">" in the # </t>
    </r>
    <r>
      <rPr>
        <b/>
        <sz val="10"/>
        <rFont val="Arial"/>
        <family val="2"/>
      </rPr>
      <t>TERMS</t>
    </r>
  </si>
  <si>
    <r>
      <t>7. For college foreign language study lasting six quarters, enter "</t>
    </r>
    <r>
      <rPr>
        <b/>
        <sz val="10"/>
        <rFont val="Arial"/>
        <family val="2"/>
      </rPr>
      <t>12"</t>
    </r>
    <r>
      <rPr>
        <sz val="10"/>
        <rFont val="Arial"/>
        <family val="2"/>
      </rPr>
      <t xml:space="preserve"> in the # </t>
    </r>
    <r>
      <rPr>
        <b/>
        <sz val="10"/>
        <rFont val="Arial"/>
        <family val="2"/>
      </rPr>
      <t>TERMS</t>
    </r>
  </si>
  <si>
    <r>
      <t>8. For college foreign language study lasting six semesters, enter "</t>
    </r>
    <r>
      <rPr>
        <b/>
        <sz val="10"/>
        <rFont val="Arial"/>
        <family val="2"/>
      </rPr>
      <t>18</t>
    </r>
    <r>
      <rPr>
        <sz val="10"/>
        <rFont val="Arial"/>
        <family val="2"/>
      </rPr>
      <t xml:space="preserve">" in the # </t>
    </r>
    <r>
      <rPr>
        <b/>
        <sz val="10"/>
        <rFont val="Arial"/>
        <family val="2"/>
      </rPr>
      <t>TERMS</t>
    </r>
  </si>
  <si>
    <r>
      <t>9. For college foreign language study lasting nine quarters, enter "</t>
    </r>
    <r>
      <rPr>
        <b/>
        <sz val="10"/>
        <rFont val="Arial"/>
        <family val="2"/>
      </rPr>
      <t>18"</t>
    </r>
    <r>
      <rPr>
        <sz val="10"/>
        <rFont val="Arial"/>
        <family val="2"/>
      </rPr>
      <t xml:space="preserve"> in the # </t>
    </r>
    <r>
      <rPr>
        <b/>
        <sz val="10"/>
        <rFont val="Arial"/>
        <family val="2"/>
      </rPr>
      <t>TERMS</t>
    </r>
  </si>
  <si>
    <r>
      <t>10. For college foreign language study lasting eight semesters, enter "</t>
    </r>
    <r>
      <rPr>
        <b/>
        <sz val="10"/>
        <rFont val="Arial"/>
        <family val="2"/>
      </rPr>
      <t>24</t>
    </r>
    <r>
      <rPr>
        <sz val="10"/>
        <rFont val="Arial"/>
        <family val="2"/>
      </rPr>
      <t xml:space="preserve">" in the # </t>
    </r>
    <r>
      <rPr>
        <b/>
        <sz val="10"/>
        <rFont val="Arial"/>
        <family val="2"/>
      </rPr>
      <t>TERMS</t>
    </r>
  </si>
  <si>
    <r>
      <t>11. For college foreign language study lasting twelve quarters, enter "</t>
    </r>
    <r>
      <rPr>
        <b/>
        <sz val="10"/>
        <rFont val="Arial"/>
        <family val="2"/>
      </rPr>
      <t>24"</t>
    </r>
    <r>
      <rPr>
        <sz val="10"/>
        <rFont val="Arial"/>
        <family val="2"/>
      </rPr>
      <t xml:space="preserve"> in the # </t>
    </r>
    <r>
      <rPr>
        <b/>
        <sz val="10"/>
        <rFont val="Arial"/>
        <family val="2"/>
      </rPr>
      <t>TERMS</t>
    </r>
  </si>
  <si>
    <t>#Semesters</t>
  </si>
  <si>
    <t>In compliance with TRADOC OPORD 11-13 all contracted SROTC Cadets are required to declare a</t>
  </si>
  <si>
    <t>Region/Language/Country (RLC), for Life-Long-Learning (LLL). For the purpose of this statement, LLL is defined as a plan of study conducted during Cadet Military Science and Leadership Course participation aimed at meeting or exceeding minimum cadet competencies associated with Army Culture and Foreign Language Strategy, (ACFLS) objectives.</t>
  </si>
  <si>
    <t>DECLARATION OF INTENT</t>
  </si>
  <si>
    <t>I, SROTC Cadet</t>
  </si>
  <si>
    <t>, understanding</t>
  </si>
  <si>
    <t>(LAST,          First          MI)</t>
  </si>
  <si>
    <t xml:space="preserve">Region: </t>
  </si>
  <si>
    <t>Language:</t>
  </si>
  <si>
    <t>Country:</t>
  </si>
  <si>
    <t>I further understand that, unless modified by myself or the Army, the above declared RLC for LLL will continue as my assigned RLC upon commissioning into the Armed Forces.</t>
  </si>
  <si>
    <t>CC Form 145-3-2 6 June 2011</t>
  </si>
  <si>
    <t>TRADOC OPORD 11-013 Paragraph c. tasks to Subordinate Units.  A. (1) CG, CAC. (q) ICW HQDA G-1, assign focus country and language to all USMA, OCS and ROTC cadets for career-long study NLT 4th Qrt FY11, using HQDA approved ACFLS Country and Language Education and Training List to guide assignment decisions.  Assignments will be tracked by USMA/USACC/OCS until commissioning, beginning with YG-2014 for USMA/ROTC Cadets and 1st Qtr FY 12 for OCS Candidates.</t>
  </si>
  <si>
    <t xml:space="preserve">                                 CONTRACTED CADET DECLARATION OF INTENT                                                        </t>
  </si>
  <si>
    <t xml:space="preserve">                                                                                                                                                                                        </t>
  </si>
  <si>
    <t>requirements outlined in Department of the Army orders and regulations as briefly outlined above, declare my intent to begin a program of study, whether formal, informal or a combination thereof, of the following Region, foreign Language, and Country aimed at meeting all minimum ACFLS competencies:</t>
  </si>
  <si>
    <t>PROFESSOR OF MILITARY SCIENCE</t>
  </si>
  <si>
    <t>Non-contracted cadet dropped at own request.</t>
  </si>
  <si>
    <t xml:space="preserve">Next of Kin (NOK): Name:  </t>
  </si>
  <si>
    <t xml:space="preserve">NOK Address:  </t>
  </si>
  <si>
    <t xml:space="preserve">NOK Phone Number: </t>
  </si>
  <si>
    <t>1520 Summerfield Hall Dr.</t>
  </si>
  <si>
    <t>Military Science Bldg. Rm 203</t>
  </si>
  <si>
    <t>Lawrence</t>
  </si>
  <si>
    <t>(xxx-xx-xxxx)</t>
  </si>
  <si>
    <r>
      <rPr>
        <sz val="8"/>
        <color indexed="8"/>
        <rFont val="Arial"/>
        <family val="2"/>
      </rPr>
      <t>In the Armed Forces</t>
    </r>
    <r>
      <rPr>
        <sz val="6"/>
        <color indexed="8"/>
        <rFont val="Arial"/>
        <family val="2"/>
      </rPr>
      <t xml:space="preserve"> (incl ARNG/USAR):</t>
    </r>
  </si>
  <si>
    <t>001948</t>
  </si>
  <si>
    <t>ID TAG INFO</t>
  </si>
  <si>
    <t>Eligible:  Student meets criteria 48-53 on the Basic Course Enrollment Eligibility Checklist (Part V).</t>
  </si>
  <si>
    <t>TRACEY A. OLSON, LTC, AG</t>
  </si>
  <si>
    <t xml:space="preserve">Dentist / Dental Group Name: </t>
  </si>
  <si>
    <t xml:space="preserve">Dentis Office Address:  </t>
  </si>
  <si>
    <t xml:space="preserve">Dentist Office Phone Number: </t>
  </si>
  <si>
    <t>If "other" Explain:</t>
  </si>
  <si>
    <t>City, State, ZIP:</t>
  </si>
  <si>
    <t>Waiver Required:  Self admitted use of chemical substances or drugs</t>
  </si>
  <si>
    <t>Eligible:  Never used chemical substances or drugs</t>
  </si>
  <si>
    <t>USACC Form 139-R, April 2019</t>
  </si>
  <si>
    <t>Waiver Required (Prior to Contracting):  Age 35 or older at time of commissioning. Brigade Commander can waive thru age 39. CG is waiver approval authority for 39  years of age.</t>
  </si>
  <si>
    <t xml:space="preserve">     greater OR composite SAT score of 1000 or greater.</t>
  </si>
  <si>
    <t>Waiver Required:  Two-year MJC, three-year or four-year scholarship recipient with composite ACT score of less than 19 OR composite SAT score of less than 1000.</t>
  </si>
  <si>
    <t>TY T. ROBERTS CPT, MI, APMS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</si>
</sst>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m/d/yy"/>
    <numFmt numFmtId="166" formatCode="000\-00\-0000"/>
    <numFmt numFmtId="167" formatCode="dd\-mmm\-yy"/>
    <numFmt numFmtId="168" formatCode="&quot;Yes&quot;;&quot;Yes&quot;;&quot;No&quot;"/>
    <numFmt numFmtId="169" formatCode="&quot;True&quot;;&quot;True&quot;;&quot;False&quot;"/>
    <numFmt numFmtId="170" formatCode="&quot;On&quot;;&quot;On&quot;;&quot;Off&quot;"/>
    <numFmt numFmtId="171" formatCode="00000"/>
    <numFmt numFmtId="172" formatCode="[$-409]mmmm\ d\,\ yyyy;@"/>
    <numFmt numFmtId="173" formatCode="[$-409]d\-mmm\-yyyy;@"/>
    <numFmt numFmtId="174" formatCode="0.0"/>
    <numFmt numFmtId="175" formatCode="[$-409]dddd\,\ mmmm\ dd\,\ yyyy"/>
    <numFmt numFmtId="176" formatCode="[$-409]d\-mmm\-yy;@"/>
    <numFmt numFmtId="177" formatCode="[&lt;=9999999]###\-####;\(###\)\ ###\-####"/>
    <numFmt numFmtId="178" formatCode="[$€-2]\ #,##0.00_);[Red]\([$€-2]\ #,##0.00\)"/>
    <numFmt numFmtId="179" formatCode="00"/>
    <numFmt numFmtId="180" formatCode="[$-409]mmm\-yy;@"/>
    <numFmt numFmtId="181" formatCode="000&quot;-&quot;00&quot;-&quot;0000"/>
    <numFmt numFmtId="182" formatCode="[&lt;=9999999]###&quot;-&quot;####;\(###&quot;) &quot;###&quot;-&quot;####"/>
  </numFmts>
  <fonts count="85">
    <font>
      <sz val="10"/>
      <name val="Arial"/>
      <family val="0"/>
    </font>
    <font>
      <b/>
      <sz val="10"/>
      <name val="Arial"/>
      <family val="2"/>
    </font>
    <font>
      <sz val="9"/>
      <name val="Arial"/>
      <family val="2"/>
    </font>
    <font>
      <sz val="7"/>
      <name val="Arial"/>
      <family val="2"/>
    </font>
    <font>
      <sz val="8"/>
      <name val="Arial"/>
      <family val="2"/>
    </font>
    <font>
      <b/>
      <sz val="9"/>
      <name val="Arial"/>
      <family val="2"/>
    </font>
    <font>
      <b/>
      <sz val="7"/>
      <name val="Arial"/>
      <family val="2"/>
    </font>
    <font>
      <sz val="6"/>
      <name val="Arial"/>
      <family val="2"/>
    </font>
    <font>
      <b/>
      <sz val="8"/>
      <name val="Arial"/>
      <family val="2"/>
    </font>
    <font>
      <sz val="5"/>
      <name val="Arial"/>
      <family val="2"/>
    </font>
    <font>
      <u val="single"/>
      <sz val="10"/>
      <color indexed="12"/>
      <name val="Arial"/>
      <family val="2"/>
    </font>
    <font>
      <u val="single"/>
      <sz val="10"/>
      <color indexed="36"/>
      <name val="Arial"/>
      <family val="2"/>
    </font>
    <font>
      <sz val="11"/>
      <name val="Arial"/>
      <family val="2"/>
    </font>
    <font>
      <sz val="10"/>
      <name val="Univers"/>
      <family val="2"/>
    </font>
    <font>
      <b/>
      <sz val="10"/>
      <name val="Univers"/>
      <family val="2"/>
    </font>
    <font>
      <sz val="8"/>
      <name val="Univers"/>
      <family val="2"/>
    </font>
    <font>
      <b/>
      <sz val="8"/>
      <name val="Univers"/>
      <family val="2"/>
    </font>
    <font>
      <i/>
      <sz val="8"/>
      <name val="Univers"/>
      <family val="2"/>
    </font>
    <font>
      <i/>
      <sz val="8"/>
      <name val="Arial"/>
      <family val="2"/>
    </font>
    <font>
      <b/>
      <u val="single"/>
      <sz val="10"/>
      <name val="Arial"/>
      <family val="2"/>
    </font>
    <font>
      <sz val="10"/>
      <name val="Times New Roman"/>
      <family val="1"/>
    </font>
    <font>
      <b/>
      <sz val="9"/>
      <name val="Times New Roman"/>
      <family val="1"/>
    </font>
    <font>
      <sz val="9"/>
      <name val="Times New Roman"/>
      <family val="1"/>
    </font>
    <font>
      <sz val="8"/>
      <name val="Times New Roman"/>
      <family val="1"/>
    </font>
    <font>
      <sz val="11"/>
      <name val="Times New Roman"/>
      <family val="1"/>
    </font>
    <font>
      <i/>
      <sz val="7"/>
      <name val="Arial"/>
      <family val="2"/>
    </font>
    <font>
      <b/>
      <u val="single"/>
      <sz val="9"/>
      <name val="Arial"/>
      <family val="2"/>
    </font>
    <font>
      <b/>
      <sz val="6"/>
      <name val="Arial"/>
      <family val="2"/>
    </font>
    <font>
      <sz val="12"/>
      <name val="Arial"/>
      <family val="2"/>
    </font>
    <font>
      <sz val="12"/>
      <name val="Times New Roman"/>
      <family val="1"/>
    </font>
    <font>
      <b/>
      <sz val="12"/>
      <name val="Arial"/>
      <family val="2"/>
    </font>
    <font>
      <sz val="7"/>
      <name val="Univers"/>
      <family val="2"/>
    </font>
    <font>
      <i/>
      <sz val="7"/>
      <name val="Univers"/>
      <family val="2"/>
    </font>
    <font>
      <b/>
      <sz val="14"/>
      <name val="Arial"/>
      <family val="2"/>
    </font>
    <font>
      <i/>
      <sz val="7"/>
      <name val="Univers,Italic"/>
      <family val="0"/>
    </font>
    <font>
      <b/>
      <sz val="10"/>
      <name val="Univers,Bold"/>
      <family val="0"/>
    </font>
    <font>
      <sz val="8"/>
      <name val="CGTimes"/>
      <family val="0"/>
    </font>
    <font>
      <i/>
      <sz val="8"/>
      <name val="Times New Roman"/>
      <family val="1"/>
    </font>
    <font>
      <b/>
      <sz val="11"/>
      <name val="Times New Roman"/>
      <family val="1"/>
    </font>
    <font>
      <b/>
      <u val="single"/>
      <sz val="12"/>
      <name val="Times New Roman"/>
      <family val="1"/>
    </font>
    <font>
      <i/>
      <sz val="7"/>
      <name val="Times New Roman"/>
      <family val="1"/>
    </font>
    <font>
      <u val="single"/>
      <sz val="7"/>
      <name val="Arial"/>
      <family val="2"/>
    </font>
    <font>
      <u val="single"/>
      <sz val="10"/>
      <name val="Arial"/>
      <family val="2"/>
    </font>
    <font>
      <b/>
      <sz val="16"/>
      <name val="Times New Roman"/>
      <family val="1"/>
    </font>
    <font>
      <sz val="16"/>
      <name val="Arial"/>
      <family val="2"/>
    </font>
    <font>
      <b/>
      <i/>
      <sz val="12"/>
      <name val="Arial"/>
      <family val="2"/>
    </font>
    <font>
      <b/>
      <sz val="10"/>
      <color indexed="10"/>
      <name val="Arial"/>
      <family val="2"/>
    </font>
    <font>
      <sz val="10"/>
      <color indexed="10"/>
      <name val="Arial"/>
      <family val="2"/>
    </font>
    <font>
      <b/>
      <u val="single"/>
      <sz val="12"/>
      <name val="Arial"/>
      <family val="2"/>
    </font>
    <font>
      <b/>
      <i/>
      <u val="single"/>
      <sz val="10"/>
      <name val="Arial"/>
      <family val="2"/>
    </font>
    <font>
      <u val="single"/>
      <sz val="11"/>
      <name val="Arial"/>
      <family val="2"/>
    </font>
    <font>
      <u val="single"/>
      <sz val="8"/>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2"/>
      <color indexed="8"/>
      <name val="Verdana"/>
      <family val="2"/>
    </font>
    <font>
      <sz val="6"/>
      <color indexed="8"/>
      <name val="Arial"/>
      <family val="2"/>
    </font>
    <font>
      <b/>
      <sz val="8"/>
      <color indexed="8"/>
      <name val="Arial"/>
      <family val="2"/>
    </font>
    <font>
      <sz val="8"/>
      <color indexed="8"/>
      <name val="Arial"/>
      <family val="2"/>
    </font>
    <fon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indexed="31"/>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left/>
      <right style="medium">
        <color indexed="8"/>
      </right>
      <top style="thin">
        <color indexed="8"/>
      </top>
      <bottom/>
    </border>
    <border>
      <left style="thin">
        <color indexed="8"/>
      </left>
      <right/>
      <top style="thin">
        <color indexed="8"/>
      </top>
      <bottom/>
    </border>
    <border>
      <left style="thin">
        <color indexed="8"/>
      </left>
      <right style="medium">
        <color indexed="8"/>
      </right>
      <top style="thin">
        <color indexed="8"/>
      </top>
      <bottom/>
    </border>
    <border>
      <left/>
      <right style="medium">
        <color indexed="8"/>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medium">
        <color indexed="8"/>
      </right>
      <top/>
      <bottom/>
    </border>
    <border>
      <left style="medium">
        <color indexed="8"/>
      </left>
      <right/>
      <top/>
      <bottom/>
    </border>
    <border>
      <left/>
      <right style="medium">
        <color indexed="8"/>
      </right>
      <top style="thin">
        <color indexed="8"/>
      </top>
      <bottom style="thin">
        <color indexed="8"/>
      </bottom>
    </border>
    <border>
      <left style="thin">
        <color indexed="10"/>
      </left>
      <right/>
      <top style="medium">
        <color indexed="8"/>
      </top>
      <bottom/>
    </border>
    <border>
      <left/>
      <right/>
      <top style="medium">
        <color indexed="8"/>
      </top>
      <bottom/>
    </border>
    <border>
      <left/>
      <right/>
      <top style="medium">
        <color indexed="8"/>
      </top>
      <bottom style="thin">
        <color indexed="8"/>
      </bottom>
    </border>
    <border>
      <left style="thin">
        <color indexed="10"/>
      </left>
      <right/>
      <top/>
      <bottom/>
    </border>
    <border>
      <left style="thin">
        <color indexed="8"/>
      </left>
      <right/>
      <top/>
      <bottom style="thin">
        <color indexed="8"/>
      </bottom>
    </border>
    <border>
      <left style="thin">
        <color indexed="10"/>
      </left>
      <right/>
      <top/>
      <bottom style="thin">
        <color indexed="10"/>
      </bottom>
    </border>
    <border>
      <left/>
      <right/>
      <top/>
      <bottom style="thin">
        <color indexed="10"/>
      </bottom>
    </border>
    <border>
      <left/>
      <right style="thin">
        <color indexed="8"/>
      </right>
      <top/>
      <bottom style="thin">
        <color indexed="10"/>
      </bottom>
    </border>
    <border>
      <left style="thin">
        <color indexed="8"/>
      </left>
      <right/>
      <top style="thin">
        <color indexed="8"/>
      </top>
      <bottom style="thin">
        <color indexed="10"/>
      </bottom>
    </border>
    <border>
      <left/>
      <right/>
      <top style="thin">
        <color indexed="8"/>
      </top>
      <bottom style="thin">
        <color indexed="10"/>
      </bottom>
    </border>
    <border>
      <left style="thin">
        <color indexed="8"/>
      </left>
      <right style="thin">
        <color indexed="8"/>
      </right>
      <top style="thin">
        <color indexed="8"/>
      </top>
      <bottom style="thin">
        <color indexed="8"/>
      </bottom>
    </border>
    <border>
      <left style="thin">
        <color indexed="8"/>
      </left>
      <right/>
      <top>
        <color indexed="63"/>
      </top>
      <bottom style="thin">
        <color indexed="10"/>
      </bottom>
    </border>
    <border>
      <left style="thin">
        <color indexed="8"/>
      </left>
      <right/>
      <top style="thin">
        <color indexed="8"/>
      </top>
      <bottom style="thin">
        <color indexed="8"/>
      </bottom>
    </border>
    <border>
      <left style="medium">
        <color indexed="8"/>
      </left>
      <right/>
      <top style="thin">
        <color indexed="8"/>
      </top>
      <bottom/>
    </border>
    <border>
      <left style="medium">
        <color indexed="8"/>
      </left>
      <right/>
      <top/>
      <bottom style="thin">
        <color indexed="8"/>
      </bottom>
    </border>
    <border>
      <left/>
      <right style="thin">
        <color indexed="8"/>
      </right>
      <top/>
      <bottom style="thin">
        <color indexed="8"/>
      </bottom>
    </border>
    <border>
      <left/>
      <right style="medium">
        <color indexed="8"/>
      </right>
      <top/>
      <bottom/>
    </border>
    <border>
      <left style="medium">
        <color indexed="8"/>
      </left>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color indexed="10"/>
      </left>
      <right/>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bottom style="medium">
        <color indexed="8"/>
      </bottom>
    </border>
    <border>
      <left/>
      <right/>
      <top/>
      <bottom style="medium">
        <color indexed="8"/>
      </bottom>
    </border>
    <border>
      <left/>
      <right/>
      <top style="thin">
        <color indexed="8"/>
      </top>
      <bottom style="medium">
        <color indexed="8"/>
      </bottom>
    </border>
    <border>
      <left/>
      <right style="medium">
        <color indexed="8"/>
      </right>
      <top/>
      <bottom style="medium">
        <color indexed="8"/>
      </bottom>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2" borderId="0" applyNumberFormat="0" applyBorder="0" applyAlignment="0" applyProtection="0"/>
    <xf numFmtId="0" fontId="72" fillId="5"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9" borderId="0" applyNumberFormat="0" applyBorder="0" applyAlignment="0" applyProtection="0"/>
    <xf numFmtId="0" fontId="72" fillId="8"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8"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3"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5" fillId="19" borderId="1" applyNumberFormat="0" applyAlignment="0" applyProtection="0"/>
    <xf numFmtId="0" fontId="7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78" fillId="2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79" fillId="8" borderId="1" applyNumberFormat="0" applyAlignment="0" applyProtection="0"/>
    <xf numFmtId="0" fontId="80" fillId="0" borderId="6" applyNumberFormat="0" applyFill="0" applyAlignment="0" applyProtection="0"/>
    <xf numFmtId="0" fontId="81" fillId="22" borderId="0" applyNumberFormat="0" applyBorder="0" applyAlignment="0" applyProtection="0"/>
    <xf numFmtId="0" fontId="0" fillId="0" borderId="0">
      <alignment/>
      <protection/>
    </xf>
    <xf numFmtId="0" fontId="0" fillId="0" borderId="0">
      <alignment/>
      <protection/>
    </xf>
    <xf numFmtId="0" fontId="56" fillId="0" borderId="0" applyNumberFormat="0" applyFill="0" applyBorder="0" applyProtection="0">
      <alignment vertical="top" wrapText="1"/>
    </xf>
    <xf numFmtId="0" fontId="0" fillId="0" borderId="0">
      <alignment/>
      <protection/>
    </xf>
    <xf numFmtId="0" fontId="0" fillId="23" borderId="7" applyNumberFormat="0" applyFont="0" applyAlignment="0" applyProtection="0"/>
    <xf numFmtId="0" fontId="82" fillId="19"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3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0" fillId="0" borderId="16" xfId="0" applyBorder="1" applyAlignment="1">
      <alignment/>
    </xf>
    <xf numFmtId="0" fontId="0" fillId="0" borderId="17" xfId="0" applyBorder="1" applyAlignment="1">
      <alignment/>
    </xf>
    <xf numFmtId="0" fontId="3" fillId="0" borderId="13" xfId="0" applyFont="1" applyBorder="1" applyAlignment="1">
      <alignment/>
    </xf>
    <xf numFmtId="0" fontId="3" fillId="0" borderId="0" xfId="0" applyFont="1" applyBorder="1" applyAlignment="1">
      <alignment/>
    </xf>
    <xf numFmtId="0" fontId="3" fillId="0" borderId="17" xfId="0" applyFont="1" applyBorder="1" applyAlignment="1">
      <alignment/>
    </xf>
    <xf numFmtId="0" fontId="3" fillId="0" borderId="16"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0" xfId="0" applyFont="1" applyBorder="1" applyAlignment="1">
      <alignment/>
    </xf>
    <xf numFmtId="0" fontId="0" fillId="0" borderId="0" xfId="0" applyBorder="1" applyAlignment="1">
      <alignment vertical="center"/>
    </xf>
    <xf numFmtId="0" fontId="12" fillId="0" borderId="0" xfId="0" applyFont="1" applyAlignment="1">
      <alignment/>
    </xf>
    <xf numFmtId="0" fontId="2" fillId="0" borderId="0" xfId="0" applyFont="1" applyAlignment="1">
      <alignment/>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xf>
    <xf numFmtId="0" fontId="13" fillId="0" borderId="16" xfId="0" applyFont="1" applyBorder="1" applyAlignment="1">
      <alignment/>
    </xf>
    <xf numFmtId="0" fontId="13" fillId="0" borderId="14" xfId="0" applyFont="1" applyBorder="1" applyAlignment="1">
      <alignment/>
    </xf>
    <xf numFmtId="0" fontId="13" fillId="0" borderId="15" xfId="0" applyFont="1" applyBorder="1" applyAlignment="1">
      <alignment/>
    </xf>
    <xf numFmtId="0" fontId="13" fillId="0" borderId="13"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16" fillId="0" borderId="13" xfId="0" applyFont="1" applyBorder="1" applyAlignment="1">
      <alignment/>
    </xf>
    <xf numFmtId="0" fontId="13" fillId="0" borderId="0" xfId="0" applyFont="1" applyBorder="1" applyAlignment="1">
      <alignment/>
    </xf>
    <xf numFmtId="0" fontId="15" fillId="0" borderId="0" xfId="0" applyFont="1" applyBorder="1" applyAlignment="1">
      <alignment/>
    </xf>
    <xf numFmtId="0" fontId="13" fillId="0" borderId="17" xfId="0" applyFont="1" applyBorder="1" applyAlignment="1">
      <alignment/>
    </xf>
    <xf numFmtId="0" fontId="15" fillId="0" borderId="14" xfId="0" applyFont="1" applyBorder="1" applyAlignment="1">
      <alignment/>
    </xf>
    <xf numFmtId="0" fontId="0" fillId="0" borderId="13" xfId="0" applyBorder="1" applyAlignment="1">
      <alignment vertical="center"/>
    </xf>
    <xf numFmtId="0" fontId="0" fillId="0" borderId="17" xfId="0" applyBorder="1" applyAlignment="1">
      <alignment vertical="center"/>
    </xf>
    <xf numFmtId="0" fontId="13" fillId="0" borderId="13" xfId="0" applyFont="1" applyBorder="1" applyAlignment="1">
      <alignment/>
    </xf>
    <xf numFmtId="0" fontId="17" fillId="0" borderId="13" xfId="0" applyFont="1" applyBorder="1" applyAlignment="1">
      <alignment horizontal="center"/>
    </xf>
    <xf numFmtId="0" fontId="18" fillId="0" borderId="0" xfId="0" applyFont="1" applyBorder="1" applyAlignment="1">
      <alignment horizontal="center"/>
    </xf>
    <xf numFmtId="0" fontId="13" fillId="0" borderId="13" xfId="0" applyFont="1" applyBorder="1" applyAlignment="1">
      <alignment horizontal="left"/>
    </xf>
    <xf numFmtId="0" fontId="0" fillId="0" borderId="0" xfId="0" applyBorder="1" applyAlignment="1">
      <alignment horizontal="center"/>
    </xf>
    <xf numFmtId="0" fontId="17" fillId="0" borderId="0" xfId="0" applyFont="1" applyBorder="1" applyAlignment="1">
      <alignment horizontal="center"/>
    </xf>
    <xf numFmtId="0" fontId="17" fillId="0" borderId="17" xfId="0" applyFont="1" applyBorder="1" applyAlignment="1">
      <alignment horizontal="center"/>
    </xf>
    <xf numFmtId="0" fontId="18" fillId="0" borderId="17" xfId="0" applyFont="1" applyBorder="1" applyAlignment="1">
      <alignment horizontal="center"/>
    </xf>
    <xf numFmtId="0" fontId="18" fillId="0" borderId="17" xfId="0" applyFont="1" applyBorder="1" applyAlignment="1">
      <alignment horizontal="left"/>
    </xf>
    <xf numFmtId="0" fontId="17" fillId="0" borderId="17" xfId="0" applyFont="1" applyBorder="1" applyAlignment="1">
      <alignment horizontal="left"/>
    </xf>
    <xf numFmtId="0" fontId="15" fillId="0" borderId="0" xfId="0" applyFont="1" applyAlignment="1">
      <alignment/>
    </xf>
    <xf numFmtId="0" fontId="22" fillId="0" borderId="10" xfId="0" applyFont="1" applyBorder="1" applyAlignment="1">
      <alignment/>
    </xf>
    <xf numFmtId="0" fontId="24" fillId="0" borderId="0" xfId="0" applyFont="1" applyAlignment="1">
      <alignment/>
    </xf>
    <xf numFmtId="0" fontId="24" fillId="0" borderId="13" xfId="0" applyFont="1" applyBorder="1" applyAlignment="1">
      <alignment horizontal="right"/>
    </xf>
    <xf numFmtId="0" fontId="24" fillId="0" borderId="0" xfId="0" applyFont="1" applyBorder="1" applyAlignment="1">
      <alignment/>
    </xf>
    <xf numFmtId="0" fontId="24" fillId="0" borderId="17" xfId="0" applyFont="1" applyBorder="1" applyAlignment="1">
      <alignment/>
    </xf>
    <xf numFmtId="0" fontId="24" fillId="0" borderId="13" xfId="0" applyFont="1" applyBorder="1" applyAlignment="1">
      <alignment/>
    </xf>
    <xf numFmtId="0" fontId="1" fillId="0" borderId="0" xfId="0" applyFont="1" applyAlignment="1">
      <alignment/>
    </xf>
    <xf numFmtId="0" fontId="9" fillId="0" borderId="0" xfId="0" applyFont="1" applyAlignment="1">
      <alignment horizontal="right" vertical="top"/>
    </xf>
    <xf numFmtId="0" fontId="0" fillId="0" borderId="11" xfId="0" applyBorder="1" applyAlignment="1">
      <alignment/>
    </xf>
    <xf numFmtId="0" fontId="24" fillId="0" borderId="14" xfId="0" applyFont="1" applyBorder="1" applyAlignment="1" applyProtection="1">
      <alignment horizontal="center"/>
      <protection/>
    </xf>
    <xf numFmtId="0" fontId="0" fillId="0" borderId="18" xfId="0" applyBorder="1" applyAlignment="1">
      <alignment/>
    </xf>
    <xf numFmtId="0" fontId="4" fillId="0" borderId="0" xfId="0" applyFont="1" applyAlignment="1">
      <alignment horizontal="right"/>
    </xf>
    <xf numFmtId="0" fontId="0" fillId="0" borderId="19" xfId="0" applyBorder="1" applyAlignment="1">
      <alignment/>
    </xf>
    <xf numFmtId="0" fontId="4" fillId="0" borderId="0" xfId="0" applyFont="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49" fontId="4" fillId="0" borderId="0" xfId="0" applyNumberFormat="1" applyFont="1" applyFill="1" applyBorder="1" applyAlignment="1" applyProtection="1">
      <alignment horizontal="center"/>
      <protection/>
    </xf>
    <xf numFmtId="0" fontId="13" fillId="0" borderId="16" xfId="0" applyFont="1" applyBorder="1" applyAlignment="1" applyProtection="1">
      <alignment/>
      <protection/>
    </xf>
    <xf numFmtId="0" fontId="13" fillId="0" borderId="14" xfId="0" applyFont="1" applyBorder="1" applyAlignment="1" applyProtection="1">
      <alignment/>
      <protection/>
    </xf>
    <xf numFmtId="0" fontId="13" fillId="0" borderId="15" xfId="0" applyFont="1" applyBorder="1" applyAlignment="1" applyProtection="1">
      <alignment/>
      <protection/>
    </xf>
    <xf numFmtId="0" fontId="13" fillId="0" borderId="13" xfId="0" applyFont="1" applyBorder="1" applyAlignment="1" applyProtection="1">
      <alignment horizontal="center"/>
      <protection/>
    </xf>
    <xf numFmtId="0" fontId="17" fillId="0" borderId="0" xfId="0" applyFont="1" applyBorder="1" applyAlignment="1" applyProtection="1">
      <alignment horizontal="center"/>
      <protection/>
    </xf>
    <xf numFmtId="0" fontId="13" fillId="0" borderId="13" xfId="0" applyFont="1" applyBorder="1" applyAlignment="1" applyProtection="1">
      <alignment horizontal="left"/>
      <protection/>
    </xf>
    <xf numFmtId="0" fontId="18" fillId="0" borderId="0" xfId="0" applyFont="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center"/>
      <protection/>
    </xf>
    <xf numFmtId="0" fontId="17" fillId="0" borderId="17" xfId="0" applyFont="1" applyBorder="1" applyAlignment="1" applyProtection="1">
      <alignment horizontal="left"/>
      <protection/>
    </xf>
    <xf numFmtId="0" fontId="13" fillId="0" borderId="0"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horizontal="center"/>
      <protection/>
    </xf>
    <xf numFmtId="0" fontId="7" fillId="0" borderId="0" xfId="0" applyFont="1" applyFill="1" applyAlignment="1" applyProtection="1">
      <alignment/>
      <protection/>
    </xf>
    <xf numFmtId="0" fontId="7" fillId="0" borderId="0" xfId="0" applyFont="1" applyAlignment="1" applyProtection="1">
      <alignment/>
      <protection/>
    </xf>
    <xf numFmtId="0" fontId="8" fillId="0" borderId="0" xfId="0" applyFont="1" applyAlignment="1" applyProtection="1">
      <alignment vertical="center"/>
      <protection/>
    </xf>
    <xf numFmtId="0" fontId="4" fillId="0" borderId="0" xfId="0" applyFont="1" applyFill="1" applyAlignment="1" applyProtection="1">
      <alignment/>
      <protection/>
    </xf>
    <xf numFmtId="0" fontId="0" fillId="0" borderId="0" xfId="0" applyFont="1" applyBorder="1" applyAlignment="1" applyProtection="1">
      <alignment horizontal="left"/>
      <protection/>
    </xf>
    <xf numFmtId="0" fontId="4" fillId="0" borderId="0" xfId="0" applyFont="1" applyFill="1" applyAlignment="1" applyProtection="1">
      <alignment horizontal="left"/>
      <protection/>
    </xf>
    <xf numFmtId="0" fontId="17" fillId="0" borderId="13" xfId="0" applyFont="1" applyBorder="1" applyAlignment="1" applyProtection="1">
      <alignment horizontal="center"/>
      <protection/>
    </xf>
    <xf numFmtId="0" fontId="13" fillId="0" borderId="20" xfId="0" applyFont="1" applyBorder="1" applyAlignment="1" applyProtection="1">
      <alignment horizontal="center"/>
      <protection/>
    </xf>
    <xf numFmtId="0" fontId="0" fillId="0" borderId="21" xfId="0" applyBorder="1" applyAlignment="1" applyProtection="1">
      <alignment horizontal="center"/>
      <protection/>
    </xf>
    <xf numFmtId="0" fontId="18" fillId="0" borderId="21" xfId="0" applyFont="1" applyBorder="1" applyAlignment="1" applyProtection="1">
      <alignment horizontal="center"/>
      <protection/>
    </xf>
    <xf numFmtId="0" fontId="18" fillId="0" borderId="22" xfId="0" applyFont="1" applyBorder="1" applyAlignment="1" applyProtection="1">
      <alignment horizontal="center"/>
      <protection/>
    </xf>
    <xf numFmtId="0" fontId="7" fillId="0" borderId="0" xfId="0"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top"/>
      <protection/>
    </xf>
    <xf numFmtId="0" fontId="0" fillId="0" borderId="23" xfId="0" applyBorder="1" applyAlignment="1" applyProtection="1">
      <alignment/>
      <protection locked="0"/>
    </xf>
    <xf numFmtId="0" fontId="9" fillId="0" borderId="0" xfId="0" applyFont="1" applyAlignment="1">
      <alignment horizontal="righ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5" fillId="0" borderId="13" xfId="0" applyFont="1" applyBorder="1" applyAlignment="1">
      <alignment/>
    </xf>
    <xf numFmtId="0" fontId="0" fillId="24" borderId="17" xfId="0" applyFill="1" applyBorder="1" applyAlignment="1" applyProtection="1">
      <alignment/>
      <protection locked="0"/>
    </xf>
    <xf numFmtId="0" fontId="4" fillId="0" borderId="0" xfId="0" applyFont="1" applyAlignment="1">
      <alignment/>
    </xf>
    <xf numFmtId="0" fontId="7" fillId="0" borderId="0" xfId="0" applyFont="1" applyAlignment="1">
      <alignment/>
    </xf>
    <xf numFmtId="0" fontId="3" fillId="0" borderId="0" xfId="0" applyFont="1" applyAlignment="1">
      <alignment/>
    </xf>
    <xf numFmtId="0" fontId="4" fillId="0" borderId="16" xfId="0" applyFont="1" applyBorder="1" applyAlignment="1">
      <alignment/>
    </xf>
    <xf numFmtId="0" fontId="4" fillId="0" borderId="14"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3" xfId="0" applyFont="1" applyBorder="1" applyAlignment="1">
      <alignment/>
    </xf>
    <xf numFmtId="0" fontId="4" fillId="0" borderId="17"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0" fillId="0" borderId="11" xfId="0" applyBorder="1" applyAlignment="1">
      <alignment vertical="center"/>
    </xf>
    <xf numFmtId="0" fontId="0" fillId="0" borderId="12" xfId="0" applyBorder="1" applyAlignment="1">
      <alignment vertical="center"/>
    </xf>
    <xf numFmtId="0" fontId="35" fillId="0" borderId="0" xfId="0" applyFont="1" applyAlignment="1">
      <alignment/>
    </xf>
    <xf numFmtId="0" fontId="31" fillId="0" borderId="0" xfId="0" applyFont="1" applyAlignment="1">
      <alignment/>
    </xf>
    <xf numFmtId="0" fontId="4" fillId="0" borderId="23" xfId="0" applyFont="1" applyBorder="1" applyAlignment="1" applyProtection="1">
      <alignment/>
      <protection locked="0"/>
    </xf>
    <xf numFmtId="0" fontId="32" fillId="0" borderId="11" xfId="0" applyFont="1" applyBorder="1" applyAlignment="1">
      <alignment/>
    </xf>
    <xf numFmtId="0" fontId="31" fillId="0" borderId="11" xfId="0" applyFont="1" applyBorder="1" applyAlignment="1">
      <alignment/>
    </xf>
    <xf numFmtId="0" fontId="36" fillId="0" borderId="0" xfId="0" applyFont="1" applyBorder="1" applyAlignment="1">
      <alignment/>
    </xf>
    <xf numFmtId="0" fontId="31" fillId="0" borderId="0" xfId="0" applyFont="1" applyBorder="1" applyAlignment="1">
      <alignment/>
    </xf>
    <xf numFmtId="0" fontId="15" fillId="0" borderId="17" xfId="0" applyFont="1" applyBorder="1" applyAlignment="1">
      <alignment/>
    </xf>
    <xf numFmtId="0" fontId="31" fillId="0" borderId="27" xfId="0" applyFont="1" applyBorder="1" applyAlignment="1">
      <alignment/>
    </xf>
    <xf numFmtId="0" fontId="0" fillId="0" borderId="15" xfId="0" applyBorder="1" applyAlignment="1" applyProtection="1">
      <alignment/>
      <protection locked="0"/>
    </xf>
    <xf numFmtId="0" fontId="0" fillId="0" borderId="28" xfId="0" applyBorder="1" applyAlignment="1" applyProtection="1">
      <alignment/>
      <protection locked="0"/>
    </xf>
    <xf numFmtId="0" fontId="21" fillId="0" borderId="0" xfId="0" applyFont="1" applyBorder="1" applyAlignment="1">
      <alignment/>
    </xf>
    <xf numFmtId="0" fontId="22" fillId="0" borderId="0" xfId="0" applyFont="1" applyBorder="1" applyAlignment="1">
      <alignment/>
    </xf>
    <xf numFmtId="0" fontId="21" fillId="0" borderId="14" xfId="0" applyFont="1" applyBorder="1" applyAlignment="1">
      <alignment/>
    </xf>
    <xf numFmtId="0" fontId="22" fillId="0" borderId="14"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27" xfId="0" applyFont="1" applyBorder="1" applyAlignment="1">
      <alignment/>
    </xf>
    <xf numFmtId="0" fontId="0" fillId="0" borderId="29" xfId="0" applyBorder="1" applyAlignment="1">
      <alignment/>
    </xf>
    <xf numFmtId="0" fontId="0" fillId="0" borderId="30" xfId="0" applyBorder="1" applyAlignment="1">
      <alignment/>
    </xf>
    <xf numFmtId="0" fontId="6" fillId="0" borderId="0" xfId="0" applyFont="1" applyAlignment="1">
      <alignment/>
    </xf>
    <xf numFmtId="0" fontId="3" fillId="0" borderId="0" xfId="0" applyFont="1" applyAlignment="1">
      <alignment horizontal="right"/>
    </xf>
    <xf numFmtId="0" fontId="0" fillId="0" borderId="0" xfId="0" applyAlignment="1">
      <alignment vertical="center"/>
    </xf>
    <xf numFmtId="0" fontId="0" fillId="0" borderId="13" xfId="0" applyBorder="1" applyAlignment="1">
      <alignment horizontal="center" vertical="top"/>
    </xf>
    <xf numFmtId="0" fontId="7" fillId="0" borderId="0" xfId="0" applyFont="1" applyAlignment="1">
      <alignment horizontal="left"/>
    </xf>
    <xf numFmtId="0" fontId="7" fillId="0" borderId="0" xfId="0" applyFont="1" applyAlignment="1">
      <alignment horizontal="right"/>
    </xf>
    <xf numFmtId="0" fontId="0" fillId="0" borderId="0" xfId="0" applyFont="1" applyBorder="1" applyAlignment="1">
      <alignment/>
    </xf>
    <xf numFmtId="0" fontId="29" fillId="0" borderId="0" xfId="0" applyFont="1" applyAlignment="1">
      <alignment horizontal="center"/>
    </xf>
    <xf numFmtId="0" fontId="29" fillId="0" borderId="0" xfId="0" applyFont="1" applyAlignment="1">
      <alignment/>
    </xf>
    <xf numFmtId="0" fontId="39" fillId="0" borderId="0" xfId="0" applyFont="1" applyAlignment="1">
      <alignment/>
    </xf>
    <xf numFmtId="0" fontId="3" fillId="0" borderId="10" xfId="0" applyFont="1" applyBorder="1" applyAlignment="1">
      <alignment horizontal="left"/>
    </xf>
    <xf numFmtId="0" fontId="40" fillId="0" borderId="13" xfId="0" applyFont="1" applyBorder="1" applyAlignment="1">
      <alignment/>
    </xf>
    <xf numFmtId="0" fontId="7" fillId="0" borderId="0" xfId="0" applyFont="1" applyFill="1" applyAlignment="1" applyProtection="1">
      <alignment/>
      <protection/>
    </xf>
    <xf numFmtId="0" fontId="0" fillId="0" borderId="0" xfId="0" applyBorder="1" applyAlignment="1">
      <alignment/>
    </xf>
    <xf numFmtId="0" fontId="0" fillId="0" borderId="17" xfId="0" applyBorder="1" applyAlignment="1">
      <alignment/>
    </xf>
    <xf numFmtId="0" fontId="0" fillId="0" borderId="11" xfId="0" applyBorder="1" applyAlignment="1">
      <alignment horizontal="center" vertical="center"/>
    </xf>
    <xf numFmtId="0" fontId="0" fillId="0" borderId="14" xfId="0" applyBorder="1" applyAlignment="1">
      <alignment/>
    </xf>
    <xf numFmtId="0" fontId="0" fillId="0" borderId="17" xfId="0" applyBorder="1" applyAlignment="1">
      <alignment horizontal="center" vertical="top"/>
    </xf>
    <xf numFmtId="0" fontId="4" fillId="0" borderId="11" xfId="0" applyFont="1" applyBorder="1" applyAlignment="1">
      <alignment horizontal="center"/>
    </xf>
    <xf numFmtId="0" fontId="4" fillId="0" borderId="0" xfId="0" applyFont="1" applyBorder="1" applyAlignment="1">
      <alignment horizontal="center"/>
    </xf>
    <xf numFmtId="0" fontId="0" fillId="0" borderId="27" xfId="0" applyBorder="1" applyAlignment="1">
      <alignment/>
    </xf>
    <xf numFmtId="0" fontId="0" fillId="0" borderId="0" xfId="0" applyAlignment="1">
      <alignment/>
    </xf>
    <xf numFmtId="0" fontId="3" fillId="0" borderId="23" xfId="0" applyNumberFormat="1" applyFont="1" applyFill="1" applyBorder="1" applyAlignment="1" applyProtection="1">
      <alignment horizontal="left"/>
      <protection/>
    </xf>
    <xf numFmtId="0" fontId="4" fillId="0" borderId="23" xfId="0" applyFont="1" applyFill="1" applyBorder="1" applyAlignment="1" applyProtection="1">
      <alignment horizontal="center"/>
      <protection/>
    </xf>
    <xf numFmtId="0" fontId="0" fillId="0" borderId="28" xfId="0" applyBorder="1" applyAlignment="1">
      <alignment/>
    </xf>
    <xf numFmtId="49" fontId="3" fillId="25" borderId="23" xfId="0" applyNumberFormat="1" applyFont="1" applyFill="1" applyBorder="1" applyAlignment="1">
      <alignment/>
    </xf>
    <xf numFmtId="0" fontId="3" fillId="4" borderId="23" xfId="0" applyFont="1" applyFill="1" applyBorder="1" applyAlignment="1">
      <alignment/>
    </xf>
    <xf numFmtId="0" fontId="3" fillId="26" borderId="23" xfId="0" applyFont="1" applyFill="1" applyBorder="1" applyAlignment="1">
      <alignment/>
    </xf>
    <xf numFmtId="179" fontId="0" fillId="0" borderId="28" xfId="0" applyNumberFormat="1" applyBorder="1" applyAlignment="1">
      <alignment/>
    </xf>
    <xf numFmtId="179" fontId="0" fillId="0" borderId="23" xfId="0" applyNumberFormat="1" applyBorder="1" applyAlignment="1">
      <alignment/>
    </xf>
    <xf numFmtId="0" fontId="0" fillId="0" borderId="23" xfId="0" applyBorder="1" applyAlignment="1">
      <alignment/>
    </xf>
    <xf numFmtId="179" fontId="0" fillId="0" borderId="0" xfId="0" applyNumberFormat="1" applyAlignment="1">
      <alignment/>
    </xf>
    <xf numFmtId="0" fontId="46" fillId="0" borderId="0" xfId="0" applyFont="1" applyAlignment="1">
      <alignment/>
    </xf>
    <xf numFmtId="0" fontId="47" fillId="0" borderId="0" xfId="0" applyFont="1" applyAlignment="1">
      <alignment/>
    </xf>
    <xf numFmtId="0" fontId="4" fillId="0" borderId="23" xfId="0" applyFont="1" applyBorder="1" applyAlignment="1" applyProtection="1">
      <alignment horizontal="left"/>
      <protection locked="0"/>
    </xf>
    <xf numFmtId="0" fontId="45" fillId="0" borderId="0" xfId="0" applyFont="1" applyAlignment="1">
      <alignment/>
    </xf>
    <xf numFmtId="0" fontId="29" fillId="0" borderId="0" xfId="0" applyFont="1" applyAlignment="1">
      <alignment/>
    </xf>
    <xf numFmtId="0" fontId="30" fillId="0" borderId="0" xfId="0" applyFont="1" applyAlignment="1">
      <alignment/>
    </xf>
    <xf numFmtId="0" fontId="12" fillId="0" borderId="0" xfId="0" applyFont="1" applyAlignment="1">
      <alignment/>
    </xf>
    <xf numFmtId="0" fontId="12" fillId="0" borderId="0" xfId="0" applyFont="1" applyBorder="1" applyAlignment="1" applyProtection="1">
      <alignment/>
      <protection locked="0"/>
    </xf>
    <xf numFmtId="0" fontId="28" fillId="0" borderId="0" xfId="0" applyFont="1" applyAlignment="1">
      <alignment/>
    </xf>
    <xf numFmtId="0" fontId="51" fillId="0" borderId="0" xfId="0" applyNumberFormat="1" applyFont="1" applyBorder="1" applyAlignment="1" applyProtection="1">
      <alignment horizontal="left"/>
      <protection/>
    </xf>
    <xf numFmtId="0" fontId="28" fillId="0" borderId="0" xfId="0" applyFont="1" applyAlignment="1">
      <alignment/>
    </xf>
    <xf numFmtId="0" fontId="0" fillId="0" borderId="0" xfId="0" applyFont="1" applyAlignment="1">
      <alignment/>
    </xf>
    <xf numFmtId="0" fontId="0" fillId="0" borderId="0" xfId="0" applyFont="1" applyAlignment="1">
      <alignment/>
    </xf>
    <xf numFmtId="0" fontId="28" fillId="0" borderId="0" xfId="0" applyFont="1" applyBorder="1" applyAlignment="1">
      <alignment/>
    </xf>
    <xf numFmtId="0" fontId="12" fillId="0" borderId="0" xfId="0" applyFont="1" applyBorder="1" applyAlignment="1">
      <alignment/>
    </xf>
    <xf numFmtId="0" fontId="3" fillId="0" borderId="0" xfId="0" applyFont="1" applyFill="1" applyAlignment="1">
      <alignment/>
    </xf>
    <xf numFmtId="0" fontId="5" fillId="0" borderId="31" xfId="0" applyFont="1" applyFill="1" applyBorder="1" applyAlignment="1" applyProtection="1">
      <alignment horizontal="center"/>
      <protection/>
    </xf>
    <xf numFmtId="0" fontId="6" fillId="0" borderId="13" xfId="0" applyFont="1" applyFill="1" applyBorder="1" applyAlignment="1" applyProtection="1">
      <alignment/>
      <protection/>
    </xf>
    <xf numFmtId="0" fontId="3" fillId="0" borderId="0" xfId="0" applyFont="1" applyFill="1" applyBorder="1" applyAlignment="1" applyProtection="1">
      <alignment/>
      <protection/>
    </xf>
    <xf numFmtId="0" fontId="3" fillId="0" borderId="17" xfId="0" applyFont="1" applyFill="1" applyBorder="1" applyAlignment="1" applyProtection="1">
      <alignment/>
      <protection/>
    </xf>
    <xf numFmtId="0" fontId="3" fillId="0" borderId="13" xfId="0" applyFont="1" applyFill="1" applyBorder="1" applyAlignment="1" applyProtection="1">
      <alignment/>
      <protection/>
    </xf>
    <xf numFmtId="0" fontId="6" fillId="0" borderId="16" xfId="0" applyFont="1" applyFill="1" applyBorder="1" applyAlignment="1" applyProtection="1">
      <alignment/>
      <protection/>
    </xf>
    <xf numFmtId="0" fontId="3" fillId="0" borderId="14" xfId="0" applyFont="1" applyFill="1" applyBorder="1" applyAlignment="1" applyProtection="1">
      <alignment/>
      <protection/>
    </xf>
    <xf numFmtId="0" fontId="3" fillId="0" borderId="15" xfId="0" applyFont="1" applyFill="1" applyBorder="1" applyAlignment="1" applyProtection="1">
      <alignment/>
      <protection/>
    </xf>
    <xf numFmtId="0" fontId="5" fillId="0" borderId="1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49" fontId="3" fillId="0" borderId="13" xfId="0" applyNumberFormat="1" applyFont="1" applyFill="1" applyBorder="1" applyAlignment="1" applyProtection="1">
      <alignment/>
      <protection/>
    </xf>
    <xf numFmtId="0" fontId="3" fillId="0" borderId="17" xfId="0" applyFont="1" applyFill="1" applyBorder="1" applyAlignment="1" applyProtection="1">
      <alignment/>
      <protection/>
    </xf>
    <xf numFmtId="0" fontId="3" fillId="0" borderId="0" xfId="0" applyFont="1" applyFill="1" applyBorder="1" applyAlignment="1" applyProtection="1">
      <alignment/>
      <protection/>
    </xf>
    <xf numFmtId="0" fontId="4" fillId="0" borderId="23" xfId="0" applyFont="1" applyFill="1" applyBorder="1" applyAlignment="1" applyProtection="1">
      <alignment horizontal="left"/>
      <protection/>
    </xf>
    <xf numFmtId="0" fontId="0" fillId="0" borderId="0" xfId="0" applyFill="1" applyBorder="1" applyAlignment="1" applyProtection="1">
      <alignment/>
      <protection/>
    </xf>
    <xf numFmtId="0" fontId="4" fillId="0" borderId="23" xfId="0" applyNumberFormat="1" applyFont="1" applyFill="1" applyBorder="1" applyAlignment="1" applyProtection="1">
      <alignment horizontal="left"/>
      <protection/>
    </xf>
    <xf numFmtId="0" fontId="4" fillId="0" borderId="27" xfId="0" applyFont="1" applyFill="1" applyBorder="1" applyAlignment="1" applyProtection="1">
      <alignment horizontal="center"/>
      <protection/>
    </xf>
    <xf numFmtId="49" fontId="4" fillId="0" borderId="23" xfId="0" applyNumberFormat="1" applyFont="1" applyFill="1" applyBorder="1" applyAlignment="1" applyProtection="1">
      <alignment horizontal="center"/>
      <protection/>
    </xf>
    <xf numFmtId="0" fontId="3" fillId="0" borderId="23" xfId="0" applyFont="1" applyFill="1" applyBorder="1" applyAlignment="1" applyProtection="1">
      <alignment horizontal="right"/>
      <protection/>
    </xf>
    <xf numFmtId="0" fontId="3" fillId="0" borderId="0" xfId="0" applyFont="1" applyFill="1" applyAlignment="1" applyProtection="1">
      <alignment/>
      <protection/>
    </xf>
    <xf numFmtId="16" fontId="3" fillId="0" borderId="0" xfId="0" applyNumberFormat="1" applyFont="1" applyFill="1" applyAlignment="1" applyProtection="1">
      <alignment/>
      <protection/>
    </xf>
    <xf numFmtId="0" fontId="4" fillId="0" borderId="0" xfId="0" applyFont="1" applyFill="1" applyAlignment="1" applyProtection="1">
      <alignment/>
      <protection/>
    </xf>
    <xf numFmtId="0" fontId="8" fillId="0" borderId="0" xfId="0" applyFont="1" applyFill="1" applyAlignment="1" applyProtection="1">
      <alignment horizontal="right"/>
      <protection/>
    </xf>
    <xf numFmtId="0" fontId="0" fillId="0" borderId="14" xfId="0" applyFill="1" applyBorder="1" applyAlignment="1" applyProtection="1">
      <alignment/>
      <protection/>
    </xf>
    <xf numFmtId="0" fontId="0" fillId="0" borderId="13" xfId="0" applyFill="1" applyBorder="1" applyAlignment="1" applyProtection="1">
      <alignment/>
      <protection/>
    </xf>
    <xf numFmtId="0" fontId="0" fillId="0" borderId="17" xfId="0" applyFill="1" applyBorder="1" applyAlignment="1" applyProtection="1">
      <alignment/>
      <protection/>
    </xf>
    <xf numFmtId="0" fontId="0" fillId="0" borderId="0" xfId="0" applyFill="1" applyBorder="1" applyAlignment="1" applyProtection="1">
      <alignment vertical="top"/>
      <protection/>
    </xf>
    <xf numFmtId="0" fontId="0" fillId="0" borderId="17" xfId="0" applyFill="1" applyBorder="1" applyAlignment="1" applyProtection="1">
      <alignment vertical="top"/>
      <protection/>
    </xf>
    <xf numFmtId="0" fontId="0" fillId="0" borderId="0" xfId="0" applyFill="1" applyBorder="1" applyAlignment="1" applyProtection="1">
      <alignment/>
      <protection/>
    </xf>
    <xf numFmtId="0" fontId="6" fillId="0" borderId="0" xfId="0" applyFont="1" applyFill="1" applyBorder="1" applyAlignment="1" applyProtection="1">
      <alignment vertical="top"/>
      <protection/>
    </xf>
    <xf numFmtId="0" fontId="6" fillId="0" borderId="13" xfId="0" applyFont="1" applyFill="1" applyBorder="1" applyAlignment="1" applyProtection="1">
      <alignment horizontal="right" vertical="top"/>
      <protection/>
    </xf>
    <xf numFmtId="0" fontId="0" fillId="0" borderId="13" xfId="0" applyFill="1" applyBorder="1" applyAlignment="1" applyProtection="1">
      <alignment/>
      <protection/>
    </xf>
    <xf numFmtId="0" fontId="0" fillId="0" borderId="17" xfId="0" applyFill="1" applyBorder="1" applyAlignment="1" applyProtection="1">
      <alignment/>
      <protection/>
    </xf>
    <xf numFmtId="0" fontId="0" fillId="0" borderId="16" xfId="0" applyFill="1" applyBorder="1" applyAlignment="1" applyProtection="1">
      <alignment/>
      <protection/>
    </xf>
    <xf numFmtId="0" fontId="0" fillId="0" borderId="14" xfId="0" applyFill="1" applyBorder="1" applyAlignment="1" applyProtection="1">
      <alignment/>
      <protection/>
    </xf>
    <xf numFmtId="0" fontId="0" fillId="0" borderId="0" xfId="0" applyFont="1" applyBorder="1" applyAlignment="1">
      <alignment horizontal="center"/>
    </xf>
    <xf numFmtId="0" fontId="4" fillId="0" borderId="23" xfId="0" applyFont="1" applyFill="1" applyBorder="1" applyAlignment="1" applyProtection="1">
      <alignment horizontal="center"/>
      <protection/>
    </xf>
    <xf numFmtId="166" fontId="0" fillId="0" borderId="28" xfId="0" applyNumberFormat="1" applyBorder="1" applyAlignment="1" applyProtection="1">
      <alignment horizontal="center"/>
      <protection locked="0"/>
    </xf>
    <xf numFmtId="0" fontId="4" fillId="0" borderId="14" xfId="0" applyFont="1" applyFill="1" applyBorder="1" applyAlignment="1" applyProtection="1">
      <alignment horizontal="center"/>
      <protection/>
    </xf>
    <xf numFmtId="0" fontId="3" fillId="0" borderId="13" xfId="0" applyFont="1" applyFill="1" applyBorder="1" applyAlignment="1" applyProtection="1">
      <alignment/>
      <protection/>
    </xf>
    <xf numFmtId="0" fontId="3" fillId="0" borderId="0" xfId="0" applyFont="1" applyFill="1" applyBorder="1" applyAlignment="1" applyProtection="1">
      <alignment/>
      <protection/>
    </xf>
    <xf numFmtId="0" fontId="3" fillId="0" borderId="17" xfId="0" applyFont="1" applyFill="1" applyBorder="1" applyAlignment="1" applyProtection="1">
      <alignment/>
      <protection/>
    </xf>
    <xf numFmtId="0" fontId="3" fillId="0" borderId="13" xfId="0" applyFont="1" applyFill="1" applyBorder="1" applyAlignment="1" applyProtection="1">
      <alignment/>
      <protection/>
    </xf>
    <xf numFmtId="0" fontId="4" fillId="0" borderId="23" xfId="0" applyFont="1" applyFill="1" applyBorder="1" applyAlignment="1" applyProtection="1">
      <alignment horizontal="center"/>
      <protection locked="0"/>
    </xf>
    <xf numFmtId="0" fontId="3" fillId="0" borderId="0" xfId="0" applyFont="1" applyFill="1" applyBorder="1" applyAlignment="1" applyProtection="1">
      <alignment horizontal="right"/>
      <protection/>
    </xf>
    <xf numFmtId="0" fontId="3" fillId="0" borderId="17"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horizontal="center"/>
      <protection locked="0"/>
    </xf>
    <xf numFmtId="0" fontId="3" fillId="0" borderId="0" xfId="0" applyFont="1" applyFill="1" applyAlignment="1" applyProtection="1">
      <alignment/>
      <protection/>
    </xf>
    <xf numFmtId="0" fontId="3" fillId="0" borderId="0" xfId="0" applyFont="1" applyFill="1" applyBorder="1" applyAlignment="1" applyProtection="1">
      <alignment vertical="top"/>
      <protection/>
    </xf>
    <xf numFmtId="0" fontId="4" fillId="0" borderId="23" xfId="0" applyFont="1" applyFill="1" applyBorder="1" applyAlignment="1" applyProtection="1">
      <alignment horizontal="center" vertical="top"/>
      <protection/>
    </xf>
    <xf numFmtId="0" fontId="3" fillId="0" borderId="14" xfId="0" applyFont="1" applyFill="1" applyBorder="1" applyAlignment="1" applyProtection="1">
      <alignment/>
      <protection/>
    </xf>
    <xf numFmtId="0" fontId="3" fillId="0" borderId="16" xfId="0" applyFont="1" applyFill="1" applyBorder="1" applyAlignment="1" applyProtection="1">
      <alignment/>
      <protection/>
    </xf>
    <xf numFmtId="0" fontId="3" fillId="0" borderId="15" xfId="0" applyFont="1" applyFill="1" applyBorder="1" applyAlignment="1" applyProtection="1">
      <alignment/>
      <protection/>
    </xf>
    <xf numFmtId="0" fontId="0" fillId="0" borderId="0" xfId="57">
      <alignment/>
      <protection/>
    </xf>
    <xf numFmtId="0" fontId="0" fillId="0" borderId="0" xfId="57" applyAlignment="1">
      <alignment horizontal="center"/>
      <protection/>
    </xf>
    <xf numFmtId="0" fontId="48" fillId="0" borderId="0" xfId="57" applyFont="1" applyBorder="1" applyAlignment="1">
      <alignment/>
      <protection/>
    </xf>
    <xf numFmtId="0" fontId="30" fillId="0" borderId="0" xfId="57" applyFont="1" applyBorder="1" applyAlignment="1">
      <alignment/>
      <protection/>
    </xf>
    <xf numFmtId="0" fontId="1" fillId="0" borderId="0" xfId="57" applyFont="1">
      <alignment/>
      <protection/>
    </xf>
    <xf numFmtId="0" fontId="0" fillId="0" borderId="14" xfId="57" applyBorder="1">
      <alignment/>
      <protection/>
    </xf>
    <xf numFmtId="0" fontId="1" fillId="0" borderId="0" xfId="57" applyFont="1" applyAlignment="1">
      <alignment wrapText="1"/>
      <protection/>
    </xf>
    <xf numFmtId="0" fontId="0" fillId="0" borderId="31" xfId="57" applyBorder="1">
      <alignment/>
      <protection/>
    </xf>
    <xf numFmtId="0" fontId="19" fillId="0" borderId="0" xfId="57" applyFont="1">
      <alignment/>
      <protection/>
    </xf>
    <xf numFmtId="0" fontId="0" fillId="0" borderId="0" xfId="57" applyAlignment="1">
      <alignment wrapText="1"/>
      <protection/>
    </xf>
    <xf numFmtId="0" fontId="0" fillId="0" borderId="0" xfId="57" applyAlignment="1">
      <alignment/>
      <protection/>
    </xf>
    <xf numFmtId="0" fontId="42" fillId="0" borderId="0" xfId="57" applyFont="1">
      <alignment/>
      <protection/>
    </xf>
    <xf numFmtId="0" fontId="0" fillId="0" borderId="0" xfId="57" applyBorder="1" applyAlignment="1">
      <alignment/>
      <protection/>
    </xf>
    <xf numFmtId="0" fontId="0" fillId="0" borderId="0" xfId="57" applyBorder="1">
      <alignment/>
      <protection/>
    </xf>
    <xf numFmtId="0" fontId="0" fillId="0" borderId="23" xfId="57" applyBorder="1">
      <alignment/>
      <protection/>
    </xf>
    <xf numFmtId="0" fontId="46" fillId="0" borderId="0" xfId="57" applyFont="1" applyAlignment="1">
      <alignment horizontal="center"/>
      <protection/>
    </xf>
    <xf numFmtId="0" fontId="0" fillId="0" borderId="32" xfId="0" applyBorder="1" applyAlignment="1">
      <alignment/>
    </xf>
    <xf numFmtId="0" fontId="12" fillId="0" borderId="0" xfId="0" applyFont="1" applyBorder="1" applyAlignment="1">
      <alignment vertical="top"/>
    </xf>
    <xf numFmtId="0" fontId="12" fillId="0" borderId="0" xfId="0" applyFont="1" applyBorder="1" applyAlignment="1">
      <alignment vertical="top" wrapText="1"/>
    </xf>
    <xf numFmtId="49" fontId="7" fillId="25" borderId="28" xfId="57" applyNumberFormat="1" applyFont="1" applyFill="1" applyBorder="1">
      <alignment/>
      <protection/>
    </xf>
    <xf numFmtId="0" fontId="5" fillId="0" borderId="0" xfId="0" applyFont="1" applyFill="1" applyAlignment="1" applyProtection="1">
      <alignment/>
      <protection/>
    </xf>
    <xf numFmtId="0" fontId="4" fillId="0" borderId="0" xfId="58" applyFont="1">
      <alignment/>
      <protection/>
    </xf>
    <xf numFmtId="1" fontId="57" fillId="0" borderId="33" xfId="0" applyNumberFormat="1" applyFont="1" applyBorder="1" applyAlignment="1">
      <alignment/>
    </xf>
    <xf numFmtId="1" fontId="57" fillId="0" borderId="0" xfId="0" applyNumberFormat="1" applyFont="1" applyBorder="1" applyAlignment="1">
      <alignment/>
    </xf>
    <xf numFmtId="0" fontId="57" fillId="0" borderId="34" xfId="0" applyNumberFormat="1" applyFont="1" applyBorder="1" applyAlignment="1">
      <alignment horizontal="center"/>
    </xf>
    <xf numFmtId="0" fontId="57" fillId="0" borderId="35" xfId="0" applyNumberFormat="1" applyFont="1" applyBorder="1" applyAlignment="1">
      <alignment horizontal="center"/>
    </xf>
    <xf numFmtId="0" fontId="57" fillId="0" borderId="34" xfId="0" applyNumberFormat="1" applyFont="1" applyBorder="1" applyAlignment="1">
      <alignment/>
    </xf>
    <xf numFmtId="1" fontId="57" fillId="0" borderId="36" xfId="0" applyNumberFormat="1" applyFont="1" applyBorder="1" applyAlignment="1">
      <alignment/>
    </xf>
    <xf numFmtId="0" fontId="59" fillId="0" borderId="37" xfId="0" applyNumberFormat="1" applyFont="1" applyBorder="1" applyAlignment="1">
      <alignment horizontal="left"/>
    </xf>
    <xf numFmtId="0" fontId="59" fillId="0" borderId="37" xfId="0" applyNumberFormat="1" applyFont="1" applyBorder="1" applyAlignment="1">
      <alignment horizontal="right"/>
    </xf>
    <xf numFmtId="1" fontId="57" fillId="0" borderId="33" xfId="0" applyNumberFormat="1" applyFont="1" applyBorder="1" applyAlignment="1">
      <alignment horizontal="right"/>
    </xf>
    <xf numFmtId="0" fontId="59" fillId="0" borderId="38" xfId="0" applyNumberFormat="1" applyFont="1" applyBorder="1" applyAlignment="1">
      <alignment horizontal="left"/>
    </xf>
    <xf numFmtId="1" fontId="60" fillId="0" borderId="39" xfId="0" applyNumberFormat="1" applyFont="1" applyBorder="1" applyAlignment="1">
      <alignment/>
    </xf>
    <xf numFmtId="1" fontId="60" fillId="0" borderId="33" xfId="0" applyNumberFormat="1" applyFont="1" applyBorder="1" applyAlignment="1">
      <alignment/>
    </xf>
    <xf numFmtId="1" fontId="57" fillId="0" borderId="0" xfId="0" applyNumberFormat="1" applyFont="1" applyBorder="1" applyAlignment="1">
      <alignment horizontal="left"/>
    </xf>
    <xf numFmtId="1" fontId="58" fillId="0" borderId="38" xfId="0" applyNumberFormat="1" applyFont="1" applyBorder="1" applyAlignment="1">
      <alignment horizontal="center" vertical="center"/>
    </xf>
    <xf numFmtId="1" fontId="58" fillId="0" borderId="0" xfId="0" applyNumberFormat="1" applyFont="1" applyBorder="1" applyAlignment="1">
      <alignment horizontal="center" vertical="center"/>
    </xf>
    <xf numFmtId="1" fontId="60" fillId="0" borderId="0" xfId="0" applyNumberFormat="1" applyFont="1" applyBorder="1" applyAlignment="1">
      <alignment/>
    </xf>
    <xf numFmtId="0" fontId="59" fillId="0" borderId="38" xfId="0" applyNumberFormat="1" applyFont="1" applyBorder="1" applyAlignment="1">
      <alignment horizontal="center"/>
    </xf>
    <xf numFmtId="1" fontId="59" fillId="0" borderId="38" xfId="0" applyNumberFormat="1" applyFont="1" applyBorder="1" applyAlignment="1">
      <alignment horizontal="center" vertical="center"/>
    </xf>
    <xf numFmtId="1" fontId="57" fillId="0" borderId="33" xfId="0" applyNumberFormat="1" applyFont="1" applyBorder="1" applyAlignment="1">
      <alignment horizontal="center"/>
    </xf>
    <xf numFmtId="0" fontId="57" fillId="0" borderId="0" xfId="0" applyNumberFormat="1" applyFont="1" applyBorder="1" applyAlignment="1">
      <alignment horizontal="center"/>
    </xf>
    <xf numFmtId="1" fontId="59" fillId="0" borderId="33" xfId="0" applyNumberFormat="1" applyFont="1" applyBorder="1" applyAlignment="1">
      <alignment/>
    </xf>
    <xf numFmtId="0" fontId="60" fillId="0" borderId="33" xfId="0" applyFont="1" applyBorder="1" applyAlignment="1">
      <alignment/>
    </xf>
    <xf numFmtId="0" fontId="60" fillId="0" borderId="39" xfId="0" applyFont="1" applyBorder="1" applyAlignment="1">
      <alignment/>
    </xf>
    <xf numFmtId="1" fontId="57" fillId="0" borderId="38" xfId="0" applyNumberFormat="1" applyFont="1" applyBorder="1" applyAlignment="1">
      <alignment horizontal="center"/>
    </xf>
    <xf numFmtId="1" fontId="57" fillId="0" borderId="0" xfId="0" applyNumberFormat="1" applyFont="1" applyBorder="1" applyAlignment="1">
      <alignment horizontal="center"/>
    </xf>
    <xf numFmtId="0" fontId="57" fillId="0" borderId="36" xfId="0" applyNumberFormat="1" applyFont="1" applyBorder="1" applyAlignment="1">
      <alignment horizontal="center"/>
    </xf>
    <xf numFmtId="1" fontId="59" fillId="0" borderId="38" xfId="0" applyNumberFormat="1" applyFont="1" applyBorder="1" applyAlignment="1">
      <alignment horizontal="left" vertical="center"/>
    </xf>
    <xf numFmtId="0" fontId="57" fillId="0" borderId="35" xfId="0" applyNumberFormat="1" applyFont="1" applyBorder="1" applyAlignment="1">
      <alignment horizontal="center" vertical="center"/>
    </xf>
    <xf numFmtId="1" fontId="57" fillId="0" borderId="0" xfId="0" applyNumberFormat="1" applyFont="1" applyBorder="1" applyAlignment="1">
      <alignment vertical="center"/>
    </xf>
    <xf numFmtId="0" fontId="57" fillId="0" borderId="40" xfId="0" applyNumberFormat="1" applyFont="1" applyBorder="1" applyAlignment="1">
      <alignment horizontal="center"/>
    </xf>
    <xf numFmtId="0" fontId="59" fillId="0" borderId="38" xfId="0" applyNumberFormat="1" applyFont="1" applyBorder="1" applyAlignment="1">
      <alignment/>
    </xf>
    <xf numFmtId="1" fontId="59" fillId="0" borderId="41" xfId="0" applyNumberFormat="1" applyFont="1" applyBorder="1" applyAlignment="1">
      <alignment/>
    </xf>
    <xf numFmtId="1" fontId="59" fillId="0" borderId="42" xfId="0" applyNumberFormat="1" applyFont="1" applyBorder="1" applyAlignment="1">
      <alignment horizontal="center"/>
    </xf>
    <xf numFmtId="1" fontId="59" fillId="0" borderId="43" xfId="0" applyNumberFormat="1" applyFont="1" applyBorder="1" applyAlignment="1">
      <alignment horizontal="center"/>
    </xf>
    <xf numFmtId="0" fontId="59" fillId="0" borderId="44" xfId="0" applyNumberFormat="1" applyFont="1" applyBorder="1" applyAlignment="1">
      <alignment horizontal="right"/>
    </xf>
    <xf numFmtId="1" fontId="60" fillId="0" borderId="41" xfId="0" applyNumberFormat="1" applyFont="1" applyBorder="1" applyAlignment="1">
      <alignment horizontal="center"/>
    </xf>
    <xf numFmtId="0" fontId="59" fillId="0" borderId="45" xfId="0" applyNumberFormat="1" applyFont="1" applyBorder="1" applyAlignment="1">
      <alignment horizontal="right"/>
    </xf>
    <xf numFmtId="1" fontId="59" fillId="0" borderId="42" xfId="0" applyNumberFormat="1" applyFont="1" applyBorder="1" applyAlignment="1">
      <alignment/>
    </xf>
    <xf numFmtId="1" fontId="59" fillId="0" borderId="46" xfId="0" applyNumberFormat="1" applyFont="1" applyBorder="1" applyAlignment="1">
      <alignment/>
    </xf>
    <xf numFmtId="1" fontId="57" fillId="0" borderId="47" xfId="0" applyNumberFormat="1" applyFont="1" applyBorder="1" applyAlignment="1">
      <alignment horizontal="left"/>
    </xf>
    <xf numFmtId="1" fontId="57" fillId="0" borderId="0" xfId="0" applyNumberFormat="1" applyFont="1" applyBorder="1" applyAlignment="1">
      <alignment horizontal="left" vertical="center"/>
    </xf>
    <xf numFmtId="1" fontId="57" fillId="0" borderId="35" xfId="0" applyNumberFormat="1" applyFont="1" applyBorder="1" applyAlignment="1">
      <alignment vertical="center"/>
    </xf>
    <xf numFmtId="1" fontId="57" fillId="0" borderId="43" xfId="0" applyNumberFormat="1" applyFont="1" applyBorder="1" applyAlignment="1">
      <alignment/>
    </xf>
    <xf numFmtId="0" fontId="57" fillId="0" borderId="48" xfId="0" applyNumberFormat="1" applyFont="1" applyBorder="1" applyAlignment="1">
      <alignment horizontal="center"/>
    </xf>
    <xf numFmtId="0" fontId="59" fillId="0" borderId="46" xfId="0" applyNumberFormat="1" applyFont="1" applyBorder="1" applyAlignment="1">
      <alignment horizontal="center"/>
    </xf>
    <xf numFmtId="0" fontId="60" fillId="0" borderId="49" xfId="0" applyFont="1" applyBorder="1" applyAlignment="1">
      <alignment/>
    </xf>
    <xf numFmtId="0" fontId="60" fillId="0" borderId="50" xfId="0" applyFont="1" applyBorder="1" applyAlignment="1">
      <alignment/>
    </xf>
    <xf numFmtId="0" fontId="60" fillId="0" borderId="51" xfId="0" applyFont="1" applyBorder="1" applyAlignment="1">
      <alignment/>
    </xf>
    <xf numFmtId="0" fontId="58" fillId="0" borderId="52" xfId="0" applyNumberFormat="1" applyFont="1" applyBorder="1" applyAlignment="1">
      <alignment/>
    </xf>
    <xf numFmtId="0" fontId="60" fillId="0" borderId="0" xfId="0" applyFont="1" applyBorder="1" applyAlignment="1">
      <alignment/>
    </xf>
    <xf numFmtId="0" fontId="60" fillId="0" borderId="53" xfId="0" applyFont="1" applyBorder="1" applyAlignment="1">
      <alignment/>
    </xf>
    <xf numFmtId="0" fontId="60" fillId="0" borderId="38" xfId="0" applyFont="1" applyBorder="1" applyAlignment="1">
      <alignment/>
    </xf>
    <xf numFmtId="0" fontId="58" fillId="0" borderId="54" xfId="0" applyNumberFormat="1" applyFont="1" applyBorder="1" applyAlignment="1">
      <alignment/>
    </xf>
    <xf numFmtId="0" fontId="60" fillId="0" borderId="55" xfId="0" applyFont="1" applyBorder="1" applyAlignment="1">
      <alignment/>
    </xf>
    <xf numFmtId="0" fontId="60" fillId="0" borderId="56" xfId="0" applyFont="1" applyBorder="1" applyAlignment="1">
      <alignment/>
    </xf>
    <xf numFmtId="0" fontId="60" fillId="0" borderId="57" xfId="0" applyFont="1" applyBorder="1" applyAlignment="1">
      <alignment/>
    </xf>
    <xf numFmtId="0" fontId="60" fillId="0" borderId="58" xfId="0" applyFont="1" applyBorder="1" applyAlignment="1">
      <alignment/>
    </xf>
    <xf numFmtId="0" fontId="59" fillId="27" borderId="59" xfId="0" applyNumberFormat="1" applyFont="1" applyFill="1" applyBorder="1" applyAlignment="1">
      <alignment horizontal="center"/>
    </xf>
    <xf numFmtId="1" fontId="59" fillId="27" borderId="59" xfId="0" applyNumberFormat="1" applyFont="1" applyFill="1" applyBorder="1" applyAlignment="1">
      <alignment horizontal="center"/>
    </xf>
    <xf numFmtId="0" fontId="59" fillId="27" borderId="59" xfId="0" applyNumberFormat="1" applyFont="1" applyFill="1" applyBorder="1" applyAlignment="1">
      <alignment/>
    </xf>
    <xf numFmtId="0" fontId="59" fillId="27" borderId="59" xfId="0" applyNumberFormat="1" applyFont="1" applyFill="1" applyBorder="1" applyAlignment="1">
      <alignment horizontal="left" wrapText="1"/>
    </xf>
    <xf numFmtId="1" fontId="61" fillId="27" borderId="59" xfId="0" applyNumberFormat="1" applyFont="1" applyFill="1" applyBorder="1" applyAlignment="1">
      <alignment horizontal="center" vertical="center"/>
    </xf>
    <xf numFmtId="0" fontId="61" fillId="27" borderId="59" xfId="0" applyNumberFormat="1" applyFont="1" applyFill="1" applyBorder="1" applyAlignment="1">
      <alignment horizontal="center" vertical="center"/>
    </xf>
    <xf numFmtId="1" fontId="60" fillId="27" borderId="59" xfId="0" applyNumberFormat="1" applyFont="1" applyFill="1" applyBorder="1" applyAlignment="1">
      <alignment horizontal="center"/>
    </xf>
    <xf numFmtId="0" fontId="59" fillId="27" borderId="59" xfId="0" applyNumberFormat="1" applyFont="1" applyFill="1" applyBorder="1" applyAlignment="1">
      <alignment horizontal="center" vertical="center"/>
    </xf>
    <xf numFmtId="1" fontId="58" fillId="0" borderId="33" xfId="0" applyNumberFormat="1" applyFont="1" applyBorder="1" applyAlignment="1">
      <alignment horizontal="center" vertical="center"/>
    </xf>
    <xf numFmtId="0" fontId="3" fillId="0" borderId="13" xfId="0" applyFont="1" applyFill="1" applyBorder="1" applyAlignment="1" applyProtection="1">
      <alignment/>
      <protection/>
    </xf>
    <xf numFmtId="0" fontId="4" fillId="0" borderId="0" xfId="0" applyFont="1" applyFill="1" applyBorder="1" applyAlignment="1" applyProtection="1">
      <alignment horizontal="center"/>
      <protection/>
    </xf>
    <xf numFmtId="1" fontId="4" fillId="0" borderId="23" xfId="0" applyNumberFormat="1" applyFont="1" applyFill="1" applyBorder="1" applyAlignment="1" applyProtection="1">
      <alignment horizontal="center"/>
      <protection/>
    </xf>
    <xf numFmtId="0" fontId="3" fillId="0" borderId="14" xfId="0" applyFont="1" applyFill="1" applyBorder="1" applyAlignment="1" applyProtection="1">
      <alignment/>
      <protection/>
    </xf>
    <xf numFmtId="0" fontId="60" fillId="0" borderId="60" xfId="0" applyFont="1" applyBorder="1" applyAlignment="1">
      <alignment/>
    </xf>
    <xf numFmtId="0" fontId="57" fillId="0" borderId="35" xfId="0" applyNumberFormat="1" applyFont="1" applyBorder="1" applyAlignment="1">
      <alignment horizontal="center"/>
    </xf>
    <xf numFmtId="1" fontId="57" fillId="0" borderId="35" xfId="0" applyNumberFormat="1" applyFont="1" applyBorder="1" applyAlignment="1">
      <alignment horizontal="center"/>
    </xf>
    <xf numFmtId="1" fontId="57" fillId="0" borderId="33" xfId="0" applyNumberFormat="1" applyFont="1" applyBorder="1" applyAlignment="1">
      <alignment horizontal="center"/>
    </xf>
    <xf numFmtId="1" fontId="60" fillId="0" borderId="33" xfId="0" applyNumberFormat="1" applyFont="1" applyBorder="1" applyAlignment="1">
      <alignment/>
    </xf>
    <xf numFmtId="1" fontId="57" fillId="0" borderId="34" xfId="0" applyNumberFormat="1" applyFont="1" applyBorder="1" applyAlignment="1">
      <alignment horizontal="center"/>
    </xf>
    <xf numFmtId="1" fontId="57" fillId="0" borderId="0" xfId="0" applyNumberFormat="1" applyFont="1" applyBorder="1" applyAlignment="1">
      <alignment horizontal="right"/>
    </xf>
    <xf numFmtId="1" fontId="57" fillId="0" borderId="38" xfId="0" applyNumberFormat="1" applyFont="1" applyBorder="1" applyAlignment="1">
      <alignment horizontal="left"/>
    </xf>
    <xf numFmtId="1" fontId="57" fillId="0" borderId="33" xfId="0" applyNumberFormat="1" applyFont="1" applyBorder="1" applyAlignment="1">
      <alignment horizontal="left"/>
    </xf>
    <xf numFmtId="1" fontId="57" fillId="0" borderId="0" xfId="0" applyNumberFormat="1" applyFont="1" applyBorder="1" applyAlignment="1">
      <alignment horizontal="left"/>
    </xf>
    <xf numFmtId="0" fontId="59" fillId="27" borderId="23" xfId="0" applyNumberFormat="1" applyFont="1" applyFill="1" applyBorder="1" applyAlignment="1">
      <alignment horizontal="left"/>
    </xf>
    <xf numFmtId="177" fontId="59" fillId="27" borderId="61" xfId="0" applyNumberFormat="1" applyFont="1" applyFill="1" applyBorder="1" applyAlignment="1">
      <alignment horizontal="left"/>
    </xf>
    <xf numFmtId="177" fontId="59" fillId="27" borderId="34" xfId="0" applyNumberFormat="1" applyFont="1" applyFill="1" applyBorder="1" applyAlignment="1">
      <alignment horizontal="left"/>
    </xf>
    <xf numFmtId="177" fontId="59" fillId="27" borderId="36" xfId="0" applyNumberFormat="1" applyFont="1" applyFill="1" applyBorder="1" applyAlignment="1">
      <alignment horizontal="left"/>
    </xf>
    <xf numFmtId="0" fontId="59" fillId="27" borderId="61" xfId="0" applyNumberFormat="1" applyFont="1" applyFill="1" applyBorder="1" applyAlignment="1">
      <alignment horizontal="center"/>
    </xf>
    <xf numFmtId="1" fontId="60" fillId="27" borderId="34" xfId="0" applyNumberFormat="1" applyFont="1" applyFill="1" applyBorder="1" applyAlignment="1">
      <alignment horizontal="center"/>
    </xf>
    <xf numFmtId="1" fontId="60" fillId="27" borderId="36" xfId="0" applyNumberFormat="1" applyFont="1" applyFill="1" applyBorder="1" applyAlignment="1">
      <alignment horizontal="center"/>
    </xf>
    <xf numFmtId="0" fontId="59" fillId="0" borderId="38" xfId="0" applyNumberFormat="1" applyFont="1" applyBorder="1" applyAlignment="1">
      <alignment horizontal="right"/>
    </xf>
    <xf numFmtId="1" fontId="60" fillId="0" borderId="0" xfId="0" applyNumberFormat="1" applyFont="1" applyBorder="1" applyAlignment="1">
      <alignment horizontal="right"/>
    </xf>
    <xf numFmtId="1" fontId="60" fillId="0" borderId="39" xfId="0" applyNumberFormat="1" applyFont="1" applyBorder="1" applyAlignment="1">
      <alignment horizontal="right"/>
    </xf>
    <xf numFmtId="177" fontId="59" fillId="27" borderId="61" xfId="0" applyNumberFormat="1" applyFont="1" applyFill="1" applyBorder="1" applyAlignment="1">
      <alignment horizontal="center"/>
    </xf>
    <xf numFmtId="177" fontId="60" fillId="27" borderId="34" xfId="0" applyNumberFormat="1" applyFont="1" applyFill="1" applyBorder="1" applyAlignment="1">
      <alignment horizontal="center"/>
    </xf>
    <xf numFmtId="177" fontId="60" fillId="27" borderId="36" xfId="0" applyNumberFormat="1" applyFont="1" applyFill="1" applyBorder="1" applyAlignment="1">
      <alignment horizontal="center"/>
    </xf>
    <xf numFmtId="0" fontId="59" fillId="27" borderId="61" xfId="0" applyNumberFormat="1" applyFont="1" applyFill="1" applyBorder="1" applyAlignment="1">
      <alignment horizontal="left"/>
    </xf>
    <xf numFmtId="1" fontId="59" fillId="27" borderId="34" xfId="0" applyNumberFormat="1" applyFont="1" applyFill="1" applyBorder="1" applyAlignment="1">
      <alignment horizontal="left"/>
    </xf>
    <xf numFmtId="1" fontId="59" fillId="27" borderId="36" xfId="0" applyNumberFormat="1" applyFont="1" applyFill="1" applyBorder="1" applyAlignment="1">
      <alignment horizontal="left"/>
    </xf>
    <xf numFmtId="1" fontId="59" fillId="27" borderId="61" xfId="0" applyNumberFormat="1" applyFont="1" applyFill="1" applyBorder="1" applyAlignment="1">
      <alignment horizontal="center"/>
    </xf>
    <xf numFmtId="1" fontId="57" fillId="0" borderId="62" xfId="0" applyNumberFormat="1" applyFont="1" applyBorder="1" applyAlignment="1">
      <alignment horizontal="left"/>
    </xf>
    <xf numFmtId="1" fontId="60" fillId="0" borderId="35" xfId="0" applyNumberFormat="1" applyFont="1" applyBorder="1" applyAlignment="1">
      <alignment/>
    </xf>
    <xf numFmtId="1" fontId="60" fillId="0" borderId="34" xfId="0" applyNumberFormat="1" applyFont="1" applyBorder="1" applyAlignment="1">
      <alignment/>
    </xf>
    <xf numFmtId="1" fontId="60" fillId="0" borderId="0" xfId="0" applyNumberFormat="1" applyFont="1" applyBorder="1" applyAlignment="1">
      <alignment/>
    </xf>
    <xf numFmtId="0" fontId="59" fillId="0" borderId="0" xfId="0" applyNumberFormat="1" applyFont="1" applyBorder="1" applyAlignment="1">
      <alignment horizontal="right"/>
    </xf>
    <xf numFmtId="1" fontId="59" fillId="0" borderId="38" xfId="0" applyNumberFormat="1" applyFont="1" applyBorder="1" applyAlignment="1">
      <alignment horizontal="center" vertical="center"/>
    </xf>
    <xf numFmtId="1" fontId="60" fillId="0" borderId="0" xfId="0" applyNumberFormat="1" applyFont="1" applyBorder="1" applyAlignment="1">
      <alignment horizontal="center"/>
    </xf>
    <xf numFmtId="1" fontId="58" fillId="27" borderId="62" xfId="0" applyNumberFormat="1" applyFont="1" applyFill="1" applyBorder="1" applyAlignment="1">
      <alignment horizontal="center" vertical="center"/>
    </xf>
    <xf numFmtId="1" fontId="58" fillId="27" borderId="35" xfId="0" applyNumberFormat="1" applyFont="1" applyFill="1" applyBorder="1" applyAlignment="1">
      <alignment horizontal="center" vertical="center"/>
    </xf>
    <xf numFmtId="1" fontId="58" fillId="27" borderId="45" xfId="0" applyNumberFormat="1" applyFont="1" applyFill="1" applyBorder="1" applyAlignment="1">
      <alignment horizontal="center" vertical="center"/>
    </xf>
    <xf numFmtId="1" fontId="58" fillId="27" borderId="47" xfId="0" applyNumberFormat="1" applyFont="1" applyFill="1" applyBorder="1" applyAlignment="1">
      <alignment horizontal="center" vertical="center"/>
    </xf>
    <xf numFmtId="1" fontId="58" fillId="27" borderId="0" xfId="0" applyNumberFormat="1" applyFont="1" applyFill="1" applyBorder="1" applyAlignment="1">
      <alignment horizontal="center" vertical="center"/>
    </xf>
    <xf numFmtId="1" fontId="58" fillId="27" borderId="39" xfId="0" applyNumberFormat="1" applyFont="1" applyFill="1" applyBorder="1" applyAlignment="1">
      <alignment horizontal="center" vertical="center"/>
    </xf>
    <xf numFmtId="1" fontId="58" fillId="27" borderId="63" xfId="0" applyNumberFormat="1" applyFont="1" applyFill="1" applyBorder="1" applyAlignment="1">
      <alignment horizontal="center" vertical="center"/>
    </xf>
    <xf numFmtId="1" fontId="58" fillId="27" borderId="33" xfId="0" applyNumberFormat="1" applyFont="1" applyFill="1" applyBorder="1" applyAlignment="1">
      <alignment horizontal="center" vertical="center"/>
    </xf>
    <xf numFmtId="1" fontId="58" fillId="27" borderId="64" xfId="0" applyNumberFormat="1" applyFont="1" applyFill="1" applyBorder="1" applyAlignment="1">
      <alignment horizontal="center" vertical="center"/>
    </xf>
    <xf numFmtId="0" fontId="59" fillId="0" borderId="38" xfId="0" applyNumberFormat="1" applyFont="1" applyBorder="1" applyAlignment="1">
      <alignment horizontal="left" vertical="center"/>
    </xf>
    <xf numFmtId="1" fontId="60" fillId="0" borderId="39" xfId="0" applyNumberFormat="1" applyFont="1" applyBorder="1" applyAlignment="1">
      <alignment horizontal="left"/>
    </xf>
    <xf numFmtId="0" fontId="57" fillId="0" borderId="34" xfId="0" applyNumberFormat="1" applyFont="1" applyBorder="1" applyAlignment="1">
      <alignment horizontal="left"/>
    </xf>
    <xf numFmtId="1" fontId="60" fillId="0" borderId="35" xfId="0" applyNumberFormat="1" applyFont="1" applyBorder="1" applyAlignment="1">
      <alignment horizontal="left"/>
    </xf>
    <xf numFmtId="1" fontId="60" fillId="0" borderId="0" xfId="0" applyNumberFormat="1" applyFont="1" applyBorder="1" applyAlignment="1">
      <alignment horizontal="left"/>
    </xf>
    <xf numFmtId="1" fontId="58" fillId="0" borderId="33" xfId="0" applyNumberFormat="1" applyFont="1" applyBorder="1" applyAlignment="1">
      <alignment horizontal="center" vertical="center"/>
    </xf>
    <xf numFmtId="0" fontId="59" fillId="0" borderId="38" xfId="0" applyNumberFormat="1" applyFont="1" applyBorder="1" applyAlignment="1">
      <alignment horizontal="left"/>
    </xf>
    <xf numFmtId="1" fontId="59" fillId="0" borderId="0" xfId="0" applyNumberFormat="1" applyFont="1" applyBorder="1" applyAlignment="1">
      <alignment/>
    </xf>
    <xf numFmtId="1" fontId="57" fillId="0" borderId="33" xfId="0" applyNumberFormat="1" applyFont="1" applyBorder="1" applyAlignment="1">
      <alignment vertical="center"/>
    </xf>
    <xf numFmtId="1" fontId="57" fillId="0" borderId="0" xfId="0" applyNumberFormat="1" applyFont="1" applyBorder="1" applyAlignment="1">
      <alignment vertical="center"/>
    </xf>
    <xf numFmtId="0" fontId="59" fillId="0" borderId="0" xfId="0" applyNumberFormat="1" applyFont="1" applyBorder="1" applyAlignment="1">
      <alignment horizontal="left"/>
    </xf>
    <xf numFmtId="1" fontId="60" fillId="0" borderId="39" xfId="0" applyNumberFormat="1" applyFont="1" applyBorder="1" applyAlignment="1">
      <alignment/>
    </xf>
    <xf numFmtId="0" fontId="57" fillId="0" borderId="0" xfId="0" applyNumberFormat="1" applyFont="1" applyBorder="1" applyAlignment="1">
      <alignment horizontal="left" vertical="top"/>
    </xf>
    <xf numFmtId="1" fontId="60" fillId="0" borderId="39" xfId="0" applyNumberFormat="1" applyFont="1" applyBorder="1" applyAlignment="1">
      <alignment vertical="top"/>
    </xf>
    <xf numFmtId="0" fontId="4" fillId="27" borderId="23" xfId="0" applyFont="1" applyFill="1" applyBorder="1" applyAlignment="1">
      <alignment/>
    </xf>
    <xf numFmtId="0" fontId="59" fillId="0" borderId="38" xfId="0" applyNumberFormat="1" applyFont="1" applyBorder="1" applyAlignment="1">
      <alignment horizontal="right" vertical="center"/>
    </xf>
    <xf numFmtId="1" fontId="57" fillId="0" borderId="33" xfId="0" applyNumberFormat="1" applyFont="1" applyBorder="1" applyAlignment="1">
      <alignment/>
    </xf>
    <xf numFmtId="1" fontId="59" fillId="27" borderId="34" xfId="0" applyNumberFormat="1" applyFont="1" applyFill="1" applyBorder="1" applyAlignment="1">
      <alignment horizontal="center"/>
    </xf>
    <xf numFmtId="1" fontId="59" fillId="27" borderId="36" xfId="0" applyNumberFormat="1" applyFont="1" applyFill="1" applyBorder="1" applyAlignment="1">
      <alignment horizontal="center"/>
    </xf>
    <xf numFmtId="1" fontId="60" fillId="0" borderId="0" xfId="0" applyNumberFormat="1" applyFont="1" applyBorder="1" applyAlignment="1">
      <alignment vertical="top"/>
    </xf>
    <xf numFmtId="0" fontId="59" fillId="0" borderId="38" xfId="0" applyNumberFormat="1" applyFont="1" applyBorder="1" applyAlignment="1">
      <alignment/>
    </xf>
    <xf numFmtId="1" fontId="60" fillId="0" borderId="65" xfId="0" applyNumberFormat="1" applyFont="1" applyBorder="1" applyAlignment="1">
      <alignment/>
    </xf>
    <xf numFmtId="1" fontId="59" fillId="0" borderId="0" xfId="0" applyNumberFormat="1" applyFont="1" applyBorder="1" applyAlignment="1">
      <alignment horizontal="center"/>
    </xf>
    <xf numFmtId="1" fontId="60" fillId="0" borderId="39" xfId="0" applyNumberFormat="1" applyFont="1" applyBorder="1" applyAlignment="1">
      <alignment horizontal="center"/>
    </xf>
    <xf numFmtId="0" fontId="57" fillId="0" borderId="47" xfId="0" applyNumberFormat="1" applyFont="1" applyBorder="1" applyAlignment="1">
      <alignment horizontal="left" vertical="top"/>
    </xf>
    <xf numFmtId="0" fontId="59" fillId="0" borderId="47" xfId="0" applyNumberFormat="1" applyFont="1" applyBorder="1" applyAlignment="1">
      <alignment horizontal="left"/>
    </xf>
    <xf numFmtId="0" fontId="59" fillId="0" borderId="62" xfId="0" applyNumberFormat="1" applyFont="1" applyBorder="1" applyAlignment="1">
      <alignment horizontal="left"/>
    </xf>
    <xf numFmtId="1" fontId="60" fillId="0" borderId="45" xfId="0" applyNumberFormat="1" applyFont="1" applyBorder="1" applyAlignment="1">
      <alignment/>
    </xf>
    <xf numFmtId="0" fontId="59" fillId="0" borderId="35" xfId="0" applyNumberFormat="1" applyFont="1" applyBorder="1" applyAlignment="1">
      <alignment horizontal="right"/>
    </xf>
    <xf numFmtId="1" fontId="59" fillId="0" borderId="45" xfId="0" applyNumberFormat="1" applyFont="1" applyBorder="1" applyAlignment="1">
      <alignment horizontal="right"/>
    </xf>
    <xf numFmtId="0" fontId="59" fillId="27" borderId="61" xfId="0" applyNumberFormat="1" applyFont="1" applyFill="1" applyBorder="1" applyAlignment="1">
      <alignment shrinkToFit="1"/>
    </xf>
    <xf numFmtId="1" fontId="60" fillId="27" borderId="34" xfId="0" applyNumberFormat="1" applyFont="1" applyFill="1" applyBorder="1" applyAlignment="1">
      <alignment shrinkToFit="1"/>
    </xf>
    <xf numFmtId="1" fontId="60" fillId="27" borderId="36" xfId="0" applyNumberFormat="1" applyFont="1" applyFill="1" applyBorder="1" applyAlignment="1">
      <alignment shrinkToFit="1"/>
    </xf>
    <xf numFmtId="0" fontId="58" fillId="19" borderId="66" xfId="0" applyNumberFormat="1" applyFont="1" applyFill="1" applyBorder="1" applyAlignment="1">
      <alignment horizontal="center" vertical="center"/>
    </xf>
    <xf numFmtId="1" fontId="58" fillId="19" borderId="34" xfId="0" applyNumberFormat="1" applyFont="1" applyFill="1" applyBorder="1" applyAlignment="1">
      <alignment horizontal="center" vertical="center"/>
    </xf>
    <xf numFmtId="1" fontId="58" fillId="19" borderId="48" xfId="0" applyNumberFormat="1" applyFont="1" applyFill="1" applyBorder="1" applyAlignment="1">
      <alignment horizontal="center" vertical="center"/>
    </xf>
    <xf numFmtId="1" fontId="59" fillId="0" borderId="39" xfId="0" applyNumberFormat="1" applyFont="1" applyBorder="1" applyAlignment="1">
      <alignment horizontal="right"/>
    </xf>
    <xf numFmtId="0" fontId="57" fillId="0" borderId="35" xfId="0" applyNumberFormat="1" applyFont="1" applyBorder="1" applyAlignment="1">
      <alignment horizontal="center" vertical="top"/>
    </xf>
    <xf numFmtId="1" fontId="60" fillId="0" borderId="34" xfId="0" applyNumberFormat="1" applyFont="1" applyBorder="1" applyAlignment="1">
      <alignment horizontal="center" vertical="top"/>
    </xf>
    <xf numFmtId="1" fontId="60" fillId="0" borderId="35" xfId="0" applyNumberFormat="1" applyFont="1" applyBorder="1" applyAlignment="1">
      <alignment horizontal="center" vertical="top"/>
    </xf>
    <xf numFmtId="1" fontId="59" fillId="0" borderId="63" xfId="0" applyNumberFormat="1" applyFont="1" applyBorder="1" applyAlignment="1">
      <alignment horizontal="left"/>
    </xf>
    <xf numFmtId="1" fontId="60" fillId="0" borderId="48" xfId="0" applyNumberFormat="1" applyFont="1" applyBorder="1" applyAlignment="1">
      <alignment/>
    </xf>
    <xf numFmtId="1" fontId="59" fillId="0" borderId="47" xfId="0" applyNumberFormat="1" applyFont="1" applyBorder="1" applyAlignment="1">
      <alignment horizontal="left"/>
    </xf>
    <xf numFmtId="1" fontId="59" fillId="27" borderId="33" xfId="0" applyNumberFormat="1" applyFont="1" applyFill="1" applyBorder="1" applyAlignment="1">
      <alignment horizontal="left"/>
    </xf>
    <xf numFmtId="1" fontId="60" fillId="27" borderId="33" xfId="0" applyNumberFormat="1" applyFont="1" applyFill="1" applyBorder="1" applyAlignment="1">
      <alignment horizontal="left"/>
    </xf>
    <xf numFmtId="1" fontId="60" fillId="27" borderId="64" xfId="0" applyNumberFormat="1" applyFont="1" applyFill="1" applyBorder="1" applyAlignment="1">
      <alignment horizontal="left"/>
    </xf>
    <xf numFmtId="0" fontId="59" fillId="0" borderId="41" xfId="0" applyNumberFormat="1" applyFont="1" applyBorder="1" applyAlignment="1">
      <alignment horizontal="right"/>
    </xf>
    <xf numFmtId="0" fontId="57" fillId="0" borderId="34" xfId="0" applyNumberFormat="1" applyFont="1" applyFill="1" applyBorder="1" applyAlignment="1">
      <alignment horizontal="center"/>
    </xf>
    <xf numFmtId="1" fontId="60" fillId="0" borderId="34" xfId="0" applyNumberFormat="1" applyFont="1" applyFill="1" applyBorder="1" applyAlignment="1">
      <alignment horizontal="center"/>
    </xf>
    <xf numFmtId="1" fontId="59" fillId="27" borderId="61" xfId="0" applyNumberFormat="1" applyFont="1" applyFill="1" applyBorder="1" applyAlignment="1">
      <alignment vertical="center"/>
    </xf>
    <xf numFmtId="1" fontId="60" fillId="27" borderId="34" xfId="0" applyNumberFormat="1" applyFont="1" applyFill="1" applyBorder="1" applyAlignment="1">
      <alignment/>
    </xf>
    <xf numFmtId="1" fontId="60" fillId="27" borderId="36" xfId="0" applyNumberFormat="1" applyFont="1" applyFill="1" applyBorder="1" applyAlignment="1">
      <alignment/>
    </xf>
    <xf numFmtId="0" fontId="57" fillId="0" borderId="34" xfId="0" applyNumberFormat="1" applyFont="1" applyBorder="1" applyAlignment="1">
      <alignment horizontal="center"/>
    </xf>
    <xf numFmtId="1" fontId="60" fillId="0" borderId="34" xfId="0" applyNumberFormat="1" applyFont="1" applyBorder="1" applyAlignment="1">
      <alignment horizontal="center"/>
    </xf>
    <xf numFmtId="1" fontId="60" fillId="0" borderId="35" xfId="0" applyNumberFormat="1" applyFont="1" applyBorder="1" applyAlignment="1">
      <alignment horizontal="center"/>
    </xf>
    <xf numFmtId="1" fontId="60" fillId="0" borderId="48" xfId="0" applyNumberFormat="1" applyFont="1" applyBorder="1" applyAlignment="1">
      <alignment horizontal="center"/>
    </xf>
    <xf numFmtId="1" fontId="57" fillId="0" borderId="0" xfId="0" applyNumberFormat="1" applyFont="1" applyBorder="1" applyAlignment="1">
      <alignment horizontal="right" vertical="top"/>
    </xf>
    <xf numFmtId="1" fontId="60" fillId="0" borderId="34" xfId="0" applyNumberFormat="1" applyFont="1" applyBorder="1" applyAlignment="1">
      <alignment vertical="top"/>
    </xf>
    <xf numFmtId="1" fontId="60" fillId="0" borderId="33" xfId="0" applyNumberFormat="1" applyFont="1" applyBorder="1" applyAlignment="1">
      <alignment vertical="top"/>
    </xf>
    <xf numFmtId="1" fontId="60" fillId="0" borderId="35" xfId="0" applyNumberFormat="1" applyFont="1" applyBorder="1" applyAlignment="1">
      <alignment vertical="top"/>
    </xf>
    <xf numFmtId="1" fontId="60" fillId="0" borderId="65" xfId="0" applyNumberFormat="1" applyFont="1" applyBorder="1" applyAlignment="1">
      <alignment vertical="top"/>
    </xf>
    <xf numFmtId="1" fontId="59" fillId="0" borderId="0" xfId="0" applyNumberFormat="1" applyFont="1" applyBorder="1" applyAlignment="1">
      <alignment horizontal="left"/>
    </xf>
    <xf numFmtId="1" fontId="59" fillId="0" borderId="39" xfId="0" applyNumberFormat="1" applyFont="1" applyBorder="1" applyAlignment="1">
      <alignment horizontal="left"/>
    </xf>
    <xf numFmtId="1" fontId="59" fillId="0" borderId="33" xfId="0" applyNumberFormat="1" applyFont="1" applyBorder="1" applyAlignment="1">
      <alignment horizontal="center"/>
    </xf>
    <xf numFmtId="1" fontId="60" fillId="0" borderId="45" xfId="0" applyNumberFormat="1" applyFont="1" applyBorder="1" applyAlignment="1">
      <alignment horizontal="right"/>
    </xf>
    <xf numFmtId="1" fontId="59" fillId="0" borderId="33" xfId="0" applyNumberFormat="1" applyFont="1" applyBorder="1" applyAlignment="1">
      <alignment/>
    </xf>
    <xf numFmtId="1" fontId="59" fillId="0" borderId="41" xfId="0" applyNumberFormat="1" applyFont="1" applyBorder="1" applyAlignment="1">
      <alignment horizontal="center"/>
    </xf>
    <xf numFmtId="1" fontId="60" fillId="0" borderId="40" xfId="0" applyNumberFormat="1" applyFont="1" applyBorder="1" applyAlignment="1">
      <alignment/>
    </xf>
    <xf numFmtId="1" fontId="60" fillId="0" borderId="43" xfId="0" applyNumberFormat="1" applyFont="1" applyBorder="1" applyAlignment="1">
      <alignment/>
    </xf>
    <xf numFmtId="1" fontId="59" fillId="0" borderId="34" xfId="0" applyNumberFormat="1" applyFont="1" applyBorder="1" applyAlignment="1">
      <alignment horizontal="center"/>
    </xf>
    <xf numFmtId="1" fontId="60" fillId="0" borderId="47" xfId="0" applyNumberFormat="1" applyFont="1" applyBorder="1" applyAlignment="1">
      <alignment/>
    </xf>
    <xf numFmtId="1" fontId="60" fillId="0" borderId="63" xfId="0" applyNumberFormat="1" applyFont="1" applyBorder="1" applyAlignment="1">
      <alignment/>
    </xf>
    <xf numFmtId="1" fontId="59" fillId="27" borderId="61" xfId="0" applyNumberFormat="1" applyFont="1" applyFill="1" applyBorder="1" applyAlignment="1">
      <alignment horizontal="left"/>
    </xf>
    <xf numFmtId="1" fontId="60" fillId="27" borderId="34" xfId="0" applyNumberFormat="1" applyFont="1" applyFill="1" applyBorder="1" applyAlignment="1">
      <alignment horizontal="left"/>
    </xf>
    <xf numFmtId="1" fontId="60" fillId="27" borderId="36" xfId="0" applyNumberFormat="1" applyFont="1" applyFill="1" applyBorder="1" applyAlignment="1">
      <alignment horizontal="left"/>
    </xf>
    <xf numFmtId="14" fontId="59" fillId="27" borderId="61" xfId="0" applyNumberFormat="1" applyFont="1" applyFill="1" applyBorder="1" applyAlignment="1">
      <alignment horizontal="center"/>
    </xf>
    <xf numFmtId="1" fontId="57" fillId="0" borderId="33" xfId="0" applyNumberFormat="1" applyFont="1" applyBorder="1" applyAlignment="1">
      <alignment horizontal="right" vertical="top"/>
    </xf>
    <xf numFmtId="0" fontId="59" fillId="0" borderId="0" xfId="0" applyNumberFormat="1" applyFont="1" applyBorder="1" applyAlignment="1">
      <alignment horizontal="center"/>
    </xf>
    <xf numFmtId="1" fontId="57" fillId="0" borderId="33" xfId="0" applyNumberFormat="1" applyFont="1" applyBorder="1" applyAlignment="1">
      <alignment horizontal="right"/>
    </xf>
    <xf numFmtId="1" fontId="57" fillId="0" borderId="0" xfId="0" applyNumberFormat="1" applyFont="1" applyBorder="1" applyAlignment="1">
      <alignment horizontal="center"/>
    </xf>
    <xf numFmtId="0" fontId="59" fillId="27" borderId="61" xfId="0" applyNumberFormat="1" applyFont="1" applyFill="1" applyBorder="1" applyAlignment="1">
      <alignment horizontal="center" shrinkToFit="1"/>
    </xf>
    <xf numFmtId="1" fontId="59" fillId="27" borderId="34" xfId="0" applyNumberFormat="1" applyFont="1" applyFill="1" applyBorder="1" applyAlignment="1">
      <alignment horizontal="center" shrinkToFit="1"/>
    </xf>
    <xf numFmtId="1" fontId="59" fillId="27" borderId="36" xfId="0" applyNumberFormat="1" applyFont="1" applyFill="1" applyBorder="1" applyAlignment="1">
      <alignment horizontal="center" shrinkToFit="1"/>
    </xf>
    <xf numFmtId="1" fontId="57" fillId="0" borderId="34" xfId="0" applyNumberFormat="1" applyFont="1" applyBorder="1" applyAlignment="1">
      <alignment/>
    </xf>
    <xf numFmtId="1" fontId="57" fillId="0" borderId="35" xfId="0" applyNumberFormat="1" applyFont="1" applyBorder="1" applyAlignment="1">
      <alignment/>
    </xf>
    <xf numFmtId="1" fontId="57" fillId="0" borderId="48" xfId="0" applyNumberFormat="1" applyFont="1" applyBorder="1" applyAlignment="1">
      <alignment/>
    </xf>
    <xf numFmtId="1" fontId="57" fillId="0" borderId="48" xfId="0" applyNumberFormat="1" applyFont="1" applyBorder="1" applyAlignment="1">
      <alignment horizontal="center"/>
    </xf>
    <xf numFmtId="0" fontId="8" fillId="6" borderId="67" xfId="0" applyFont="1" applyFill="1" applyBorder="1" applyAlignment="1" applyProtection="1">
      <alignment horizontal="center" vertical="center"/>
      <protection/>
    </xf>
    <xf numFmtId="0" fontId="8" fillId="6" borderId="68" xfId="0" applyFont="1" applyFill="1" applyBorder="1" applyAlignment="1" applyProtection="1">
      <alignment horizontal="center" vertical="center"/>
      <protection/>
    </xf>
    <xf numFmtId="0" fontId="8" fillId="6" borderId="69" xfId="0" applyFont="1" applyFill="1" applyBorder="1" applyAlignment="1" applyProtection="1">
      <alignment horizontal="center" vertical="center"/>
      <protection/>
    </xf>
    <xf numFmtId="0" fontId="4" fillId="0" borderId="70" xfId="0" applyFont="1" applyBorder="1" applyAlignment="1" applyProtection="1">
      <alignment horizontal="right"/>
      <protection/>
    </xf>
    <xf numFmtId="0" fontId="4" fillId="0" borderId="11" xfId="0" applyFont="1" applyBorder="1" applyAlignment="1" applyProtection="1">
      <alignment horizontal="right"/>
      <protection/>
    </xf>
    <xf numFmtId="0" fontId="4" fillId="0" borderId="11" xfId="0" applyFont="1" applyBorder="1" applyAlignment="1" applyProtection="1">
      <alignment horizontal="right" vertical="center"/>
      <protection/>
    </xf>
    <xf numFmtId="49" fontId="4" fillId="24" borderId="23" xfId="0" applyNumberFormat="1" applyFont="1" applyFill="1" applyBorder="1" applyAlignment="1" applyProtection="1">
      <alignment horizontal="center"/>
      <protection locked="0"/>
    </xf>
    <xf numFmtId="0" fontId="4" fillId="24" borderId="23" xfId="0" applyFont="1" applyFill="1" applyBorder="1" applyAlignment="1" applyProtection="1">
      <alignment horizontal="center" shrinkToFit="1"/>
      <protection locked="0"/>
    </xf>
    <xf numFmtId="1" fontId="59" fillId="27" borderId="61" xfId="0" applyNumberFormat="1" applyFont="1" applyFill="1" applyBorder="1" applyAlignment="1">
      <alignment horizontal="center" vertical="center"/>
    </xf>
    <xf numFmtId="0" fontId="4" fillId="28" borderId="23" xfId="0" applyFont="1" applyFill="1" applyBorder="1" applyAlignment="1" applyProtection="1">
      <alignment horizontal="center" shrinkToFit="1"/>
      <protection locked="0"/>
    </xf>
    <xf numFmtId="0" fontId="0" fillId="0" borderId="23" xfId="0" applyBorder="1" applyAlignment="1">
      <alignment shrinkToFit="1"/>
    </xf>
    <xf numFmtId="0" fontId="4" fillId="0" borderId="11"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0" fillId="0" borderId="0" xfId="0" applyAlignment="1">
      <alignment/>
    </xf>
    <xf numFmtId="0" fontId="4" fillId="24" borderId="71" xfId="0" applyFont="1" applyFill="1" applyBorder="1" applyAlignment="1">
      <alignment horizontal="left"/>
    </xf>
    <xf numFmtId="0" fontId="4" fillId="24" borderId="31" xfId="0" applyFont="1" applyFill="1" applyBorder="1" applyAlignment="1">
      <alignment horizontal="left"/>
    </xf>
    <xf numFmtId="0" fontId="4" fillId="24" borderId="72" xfId="0" applyFont="1" applyFill="1" applyBorder="1" applyAlignment="1">
      <alignment horizontal="left"/>
    </xf>
    <xf numFmtId="0" fontId="4" fillId="24" borderId="71" xfId="0" applyFont="1" applyFill="1" applyBorder="1" applyAlignment="1">
      <alignment horizontal="left" shrinkToFit="1"/>
    </xf>
    <xf numFmtId="0" fontId="4" fillId="24" borderId="73" xfId="0" applyFont="1" applyFill="1" applyBorder="1" applyAlignment="1">
      <alignment horizontal="left" shrinkToFit="1"/>
    </xf>
    <xf numFmtId="1" fontId="59" fillId="0" borderId="38" xfId="0" applyNumberFormat="1" applyFont="1" applyBorder="1" applyAlignment="1">
      <alignment horizontal="center"/>
    </xf>
    <xf numFmtId="1" fontId="59" fillId="0" borderId="33" xfId="0" applyNumberFormat="1" applyFont="1" applyBorder="1" applyAlignment="1">
      <alignment vertical="center"/>
    </xf>
    <xf numFmtId="0" fontId="0" fillId="0" borderId="31" xfId="0" applyBorder="1" applyAlignment="1">
      <alignment horizontal="left" shrinkToFit="1"/>
    </xf>
    <xf numFmtId="0" fontId="0" fillId="0" borderId="72" xfId="0" applyBorder="1" applyAlignment="1">
      <alignment horizontal="left" shrinkToFit="1"/>
    </xf>
    <xf numFmtId="0" fontId="4" fillId="24" borderId="72" xfId="0" applyFont="1" applyFill="1" applyBorder="1" applyAlignment="1">
      <alignment horizontal="left" shrinkToFit="1"/>
    </xf>
    <xf numFmtId="1" fontId="57" fillId="0" borderId="74" xfId="0" applyNumberFormat="1" applyFont="1" applyBorder="1" applyAlignment="1">
      <alignment horizontal="right"/>
    </xf>
    <xf numFmtId="1" fontId="57" fillId="0" borderId="0" xfId="0" applyNumberFormat="1" applyFont="1" applyBorder="1" applyAlignment="1">
      <alignment/>
    </xf>
    <xf numFmtId="0" fontId="57" fillId="0" borderId="38" xfId="0" applyNumberFormat="1" applyFont="1" applyBorder="1" applyAlignment="1">
      <alignment horizontal="center" vertical="center"/>
    </xf>
    <xf numFmtId="166" fontId="59" fillId="27" borderId="61" xfId="0" applyNumberFormat="1" applyFont="1" applyFill="1" applyBorder="1" applyAlignment="1">
      <alignment horizontal="center"/>
    </xf>
    <xf numFmtId="166" fontId="60" fillId="27" borderId="34" xfId="0" applyNumberFormat="1" applyFont="1" applyFill="1" applyBorder="1" applyAlignment="1">
      <alignment horizontal="center"/>
    </xf>
    <xf numFmtId="166" fontId="60" fillId="27" borderId="36" xfId="0" applyNumberFormat="1" applyFont="1" applyFill="1" applyBorder="1" applyAlignment="1">
      <alignment horizontal="center"/>
    </xf>
    <xf numFmtId="1" fontId="57" fillId="0" borderId="38" xfId="0" applyNumberFormat="1" applyFont="1" applyBorder="1" applyAlignment="1">
      <alignment horizontal="center"/>
    </xf>
    <xf numFmtId="1" fontId="59" fillId="0" borderId="0" xfId="0" applyNumberFormat="1" applyFont="1" applyBorder="1" applyAlignment="1">
      <alignment horizontal="right"/>
    </xf>
    <xf numFmtId="0" fontId="59" fillId="0" borderId="0" xfId="0" applyNumberFormat="1" applyFont="1" applyBorder="1" applyAlignment="1">
      <alignment horizontal="right" vertical="center"/>
    </xf>
    <xf numFmtId="1" fontId="59" fillId="0" borderId="0" xfId="0" applyNumberFormat="1" applyFont="1" applyBorder="1" applyAlignment="1">
      <alignment horizontal="right" vertical="center"/>
    </xf>
    <xf numFmtId="1" fontId="59" fillId="0" borderId="39" xfId="0" applyNumberFormat="1" applyFont="1" applyBorder="1" applyAlignment="1">
      <alignment horizontal="right" vertical="center"/>
    </xf>
    <xf numFmtId="1" fontId="60" fillId="0" borderId="35" xfId="0" applyNumberFormat="1" applyFont="1" applyBorder="1" applyAlignment="1">
      <alignment horizontal="right"/>
    </xf>
    <xf numFmtId="1" fontId="57" fillId="0" borderId="47" xfId="0" applyNumberFormat="1" applyFont="1" applyBorder="1" applyAlignment="1">
      <alignment horizontal="left"/>
    </xf>
    <xf numFmtId="1" fontId="59" fillId="0" borderId="35" xfId="0" applyNumberFormat="1" applyFont="1" applyBorder="1" applyAlignment="1">
      <alignment/>
    </xf>
    <xf numFmtId="0" fontId="57" fillId="0" borderId="48" xfId="0" applyNumberFormat="1" applyFont="1" applyBorder="1" applyAlignment="1">
      <alignment horizontal="center"/>
    </xf>
    <xf numFmtId="0" fontId="58" fillId="0" borderId="75" xfId="0" applyNumberFormat="1" applyFont="1" applyBorder="1" applyAlignment="1">
      <alignment horizontal="center" vertical="center"/>
    </xf>
    <xf numFmtId="1" fontId="58" fillId="0" borderId="76" xfId="0" applyNumberFormat="1" applyFont="1" applyBorder="1" applyAlignment="1">
      <alignment horizontal="center" vertical="center"/>
    </xf>
    <xf numFmtId="1" fontId="58" fillId="0" borderId="77" xfId="0" applyNumberFormat="1" applyFont="1" applyBorder="1" applyAlignment="1">
      <alignment horizontal="center" vertical="center"/>
    </xf>
    <xf numFmtId="1" fontId="59" fillId="0" borderId="78" xfId="0" applyNumberFormat="1" applyFont="1" applyBorder="1" applyAlignment="1">
      <alignment horizontal="left"/>
    </xf>
    <xf numFmtId="1" fontId="60" fillId="0" borderId="79" xfId="0" applyNumberFormat="1" applyFont="1" applyBorder="1" applyAlignment="1">
      <alignment/>
    </xf>
    <xf numFmtId="1" fontId="60" fillId="0" borderId="80" xfId="0" applyNumberFormat="1" applyFont="1" applyBorder="1" applyAlignment="1">
      <alignment/>
    </xf>
    <xf numFmtId="1" fontId="60" fillId="0" borderId="81" xfId="0" applyNumberFormat="1" applyFont="1" applyBorder="1" applyAlignment="1">
      <alignment/>
    </xf>
    <xf numFmtId="0" fontId="59" fillId="0" borderId="47" xfId="0" applyNumberFormat="1" applyFont="1" applyBorder="1" applyAlignment="1">
      <alignment/>
    </xf>
    <xf numFmtId="1" fontId="59" fillId="0" borderId="0" xfId="0" applyNumberFormat="1" applyFont="1" applyBorder="1" applyAlignment="1">
      <alignment horizontal="left" vertical="center"/>
    </xf>
    <xf numFmtId="1" fontId="60" fillId="0" borderId="0" xfId="0" applyNumberFormat="1" applyFont="1" applyBorder="1" applyAlignment="1">
      <alignment horizontal="right" vertical="center"/>
    </xf>
    <xf numFmtId="1" fontId="60" fillId="0" borderId="39" xfId="0" applyNumberFormat="1" applyFont="1" applyBorder="1" applyAlignment="1">
      <alignment horizontal="right" vertical="center"/>
    </xf>
    <xf numFmtId="0" fontId="59" fillId="0" borderId="47" xfId="0" applyNumberFormat="1" applyFont="1" applyBorder="1" applyAlignment="1">
      <alignment horizontal="right"/>
    </xf>
    <xf numFmtId="0" fontId="59" fillId="0" borderId="41" xfId="0" applyNumberFormat="1" applyFont="1" applyBorder="1" applyAlignment="1">
      <alignment horizontal="right" vertical="center"/>
    </xf>
    <xf numFmtId="1" fontId="57" fillId="0" borderId="47" xfId="0" applyNumberFormat="1" applyFont="1" applyBorder="1" applyAlignment="1">
      <alignment horizontal="left" vertical="top"/>
    </xf>
    <xf numFmtId="1" fontId="57" fillId="0" borderId="63" xfId="0" applyNumberFormat="1" applyFont="1" applyBorder="1" applyAlignment="1">
      <alignment horizontal="left"/>
    </xf>
    <xf numFmtId="1" fontId="59" fillId="0" borderId="35" xfId="0" applyNumberFormat="1" applyFont="1" applyBorder="1" applyAlignment="1">
      <alignment horizontal="right"/>
    </xf>
    <xf numFmtId="1" fontId="59" fillId="27" borderId="61" xfId="0" applyNumberFormat="1" applyFont="1" applyFill="1" applyBorder="1" applyAlignment="1">
      <alignment/>
    </xf>
    <xf numFmtId="1" fontId="59" fillId="27" borderId="34" xfId="0" applyNumberFormat="1" applyFont="1" applyFill="1" applyBorder="1" applyAlignment="1">
      <alignment/>
    </xf>
    <xf numFmtId="1" fontId="59" fillId="27" borderId="36" xfId="0" applyNumberFormat="1" applyFont="1" applyFill="1" applyBorder="1" applyAlignment="1">
      <alignment/>
    </xf>
    <xf numFmtId="0" fontId="59" fillId="27" borderId="41" xfId="0" applyNumberFormat="1" applyFont="1" applyFill="1" applyBorder="1" applyAlignment="1">
      <alignment horizontal="left"/>
    </xf>
    <xf numFmtId="1" fontId="59" fillId="27" borderId="35" xfId="0" applyNumberFormat="1" applyFont="1" applyFill="1" applyBorder="1" applyAlignment="1">
      <alignment horizontal="left"/>
    </xf>
    <xf numFmtId="177" fontId="59" fillId="27" borderId="53" xfId="0" applyNumberFormat="1" applyFont="1" applyFill="1" applyBorder="1" applyAlignment="1">
      <alignment horizontal="left"/>
    </xf>
    <xf numFmtId="177" fontId="59" fillId="27" borderId="33" xfId="0" applyNumberFormat="1" applyFont="1" applyFill="1" applyBorder="1" applyAlignment="1">
      <alignment horizontal="left"/>
    </xf>
    <xf numFmtId="177" fontId="59" fillId="27" borderId="64" xfId="0" applyNumberFormat="1" applyFont="1" applyFill="1" applyBorder="1" applyAlignment="1">
      <alignment horizontal="left"/>
    </xf>
    <xf numFmtId="1" fontId="59" fillId="0" borderId="45" xfId="0" applyNumberFormat="1" applyFont="1" applyBorder="1" applyAlignment="1">
      <alignment/>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5" fillId="0" borderId="71"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0" fontId="5" fillId="0" borderId="72" xfId="0" applyFont="1" applyFill="1" applyBorder="1" applyAlignment="1" applyProtection="1">
      <alignment horizontal="center"/>
      <protection/>
    </xf>
    <xf numFmtId="0" fontId="3" fillId="0" borderId="13" xfId="0" applyFont="1" applyFill="1" applyBorder="1" applyAlignment="1" applyProtection="1">
      <alignment/>
      <protection/>
    </xf>
    <xf numFmtId="0" fontId="3" fillId="0" borderId="0" xfId="0" applyFont="1" applyFill="1" applyBorder="1" applyAlignment="1" applyProtection="1">
      <alignment/>
      <protection/>
    </xf>
    <xf numFmtId="0" fontId="3" fillId="0" borderId="17" xfId="0" applyFont="1" applyFill="1" applyBorder="1" applyAlignment="1" applyProtection="1">
      <alignment/>
      <protection/>
    </xf>
    <xf numFmtId="0" fontId="4" fillId="0" borderId="71" xfId="0" applyFont="1" applyFill="1" applyBorder="1" applyAlignment="1" applyProtection="1">
      <alignment horizontal="left"/>
      <protection/>
    </xf>
    <xf numFmtId="0" fontId="4" fillId="0" borderId="31" xfId="0" applyFont="1" applyFill="1" applyBorder="1" applyAlignment="1" applyProtection="1">
      <alignment horizontal="left"/>
      <protection/>
    </xf>
    <xf numFmtId="0" fontId="4" fillId="0" borderId="72" xfId="0" applyFont="1" applyFill="1" applyBorder="1" applyAlignment="1" applyProtection="1">
      <alignment horizontal="left"/>
      <protection/>
    </xf>
    <xf numFmtId="177" fontId="4" fillId="0" borderId="71" xfId="0" applyNumberFormat="1" applyFont="1" applyFill="1" applyBorder="1" applyAlignment="1" applyProtection="1">
      <alignment horizontal="left"/>
      <protection/>
    </xf>
    <xf numFmtId="177" fontId="4" fillId="0" borderId="31" xfId="0" applyNumberFormat="1" applyFont="1" applyFill="1" applyBorder="1" applyAlignment="1" applyProtection="1">
      <alignment horizontal="left"/>
      <protection/>
    </xf>
    <xf numFmtId="177" fontId="4" fillId="0" borderId="72" xfId="0" applyNumberFormat="1" applyFont="1" applyFill="1" applyBorder="1" applyAlignment="1" applyProtection="1">
      <alignment horizontal="left"/>
      <protection/>
    </xf>
    <xf numFmtId="0" fontId="25" fillId="0" borderId="11" xfId="0" applyFont="1" applyFill="1" applyBorder="1" applyAlignment="1" applyProtection="1">
      <alignment horizontal="center"/>
      <protection/>
    </xf>
    <xf numFmtId="166" fontId="4" fillId="0" borderId="71" xfId="0" applyNumberFormat="1" applyFont="1" applyFill="1" applyBorder="1" applyAlignment="1" applyProtection="1">
      <alignment horizontal="left"/>
      <protection/>
    </xf>
    <xf numFmtId="166" fontId="4" fillId="0" borderId="31" xfId="0" applyNumberFormat="1" applyFont="1" applyFill="1" applyBorder="1" applyAlignment="1" applyProtection="1">
      <alignment horizontal="left"/>
      <protection/>
    </xf>
    <xf numFmtId="166" fontId="4" fillId="0" borderId="72" xfId="0" applyNumberFormat="1" applyFont="1" applyFill="1" applyBorder="1" applyAlignment="1" applyProtection="1">
      <alignment horizontal="left"/>
      <protection/>
    </xf>
    <xf numFmtId="0" fontId="4" fillId="0" borderId="71" xfId="0" applyNumberFormat="1" applyFont="1" applyFill="1" applyBorder="1" applyAlignment="1" applyProtection="1">
      <alignment horizontal="left"/>
      <protection/>
    </xf>
    <xf numFmtId="0" fontId="4" fillId="0" borderId="31" xfId="0" applyNumberFormat="1" applyFont="1" applyFill="1" applyBorder="1" applyAlignment="1" applyProtection="1">
      <alignment horizontal="left"/>
      <protection/>
    </xf>
    <xf numFmtId="0" fontId="4" fillId="0" borderId="72" xfId="0" applyNumberFormat="1" applyFont="1" applyFill="1" applyBorder="1" applyAlignment="1" applyProtection="1">
      <alignment horizontal="left"/>
      <protection/>
    </xf>
    <xf numFmtId="49" fontId="3" fillId="0" borderId="13" xfId="0" applyNumberFormat="1" applyFont="1" applyFill="1" applyBorder="1" applyAlignment="1" applyProtection="1">
      <alignment/>
      <protection/>
    </xf>
    <xf numFmtId="49" fontId="3" fillId="0" borderId="0" xfId="0" applyNumberFormat="1" applyFont="1" applyFill="1" applyBorder="1" applyAlignment="1" applyProtection="1">
      <alignment/>
      <protection/>
    </xf>
    <xf numFmtId="49" fontId="3" fillId="0" borderId="17" xfId="0" applyNumberFormat="1" applyFont="1" applyFill="1" applyBorder="1" applyAlignment="1" applyProtection="1">
      <alignment/>
      <protection/>
    </xf>
    <xf numFmtId="0" fontId="25" fillId="0" borderId="0" xfId="0" applyFont="1" applyFill="1" applyBorder="1" applyAlignment="1" applyProtection="1">
      <alignment horizontal="center"/>
      <protection/>
    </xf>
    <xf numFmtId="0" fontId="3" fillId="0" borderId="13" xfId="0" applyFont="1" applyFill="1" applyBorder="1" applyAlignment="1" applyProtection="1">
      <alignment horizontal="right"/>
      <protection/>
    </xf>
    <xf numFmtId="0" fontId="3" fillId="0" borderId="17"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0" fillId="0" borderId="72" xfId="0" applyNumberFormat="1" applyFill="1" applyBorder="1" applyAlignment="1" applyProtection="1">
      <alignment/>
      <protection/>
    </xf>
    <xf numFmtId="49" fontId="4" fillId="0" borderId="71" xfId="0" applyNumberFormat="1" applyFont="1" applyFill="1" applyBorder="1" applyAlignment="1" applyProtection="1">
      <alignment horizontal="left"/>
      <protection/>
    </xf>
    <xf numFmtId="0" fontId="4" fillId="0" borderId="13"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0" borderId="14" xfId="0" applyFont="1" applyFill="1" applyBorder="1" applyAlignment="1" applyProtection="1">
      <alignment/>
      <protection/>
    </xf>
    <xf numFmtId="0" fontId="3" fillId="0" borderId="15" xfId="0" applyFont="1" applyFill="1" applyBorder="1" applyAlignment="1" applyProtection="1">
      <alignment/>
      <protection/>
    </xf>
    <xf numFmtId="0" fontId="3" fillId="0" borderId="16" xfId="0" applyFont="1" applyFill="1" applyBorder="1" applyAlignment="1" applyProtection="1">
      <alignment/>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3" fillId="0" borderId="13" xfId="0" applyFont="1" applyFill="1" applyBorder="1" applyAlignment="1" applyProtection="1">
      <alignment horizontal="left" shrinkToFit="1"/>
      <protection/>
    </xf>
    <xf numFmtId="0" fontId="3" fillId="0" borderId="0" xfId="0" applyFont="1" applyFill="1" applyBorder="1" applyAlignment="1" applyProtection="1">
      <alignment horizontal="left" shrinkToFit="1"/>
      <protection/>
    </xf>
    <xf numFmtId="0" fontId="3" fillId="0" borderId="17" xfId="0" applyFont="1" applyFill="1" applyBorder="1" applyAlignment="1" applyProtection="1">
      <alignment horizontal="left" shrinkToFit="1"/>
      <protection/>
    </xf>
    <xf numFmtId="0" fontId="3" fillId="0" borderId="10"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3" fillId="0" borderId="16" xfId="0" applyFont="1" applyFill="1" applyBorder="1" applyAlignment="1" applyProtection="1">
      <alignment vertical="top" wrapText="1"/>
      <protection/>
    </xf>
    <xf numFmtId="0" fontId="3" fillId="0" borderId="14" xfId="0" applyFont="1" applyFill="1" applyBorder="1" applyAlignment="1" applyProtection="1">
      <alignment vertical="top" wrapText="1"/>
      <protection/>
    </xf>
    <xf numFmtId="0" fontId="3" fillId="0" borderId="15" xfId="0" applyFont="1" applyFill="1" applyBorder="1" applyAlignment="1" applyProtection="1">
      <alignment vertical="top" wrapText="1"/>
      <protection/>
    </xf>
    <xf numFmtId="0" fontId="3" fillId="0" borderId="13" xfId="0" applyFont="1" applyFill="1" applyBorder="1" applyAlignment="1">
      <alignment/>
    </xf>
    <xf numFmtId="0" fontId="3" fillId="0" borderId="0" xfId="0" applyFont="1" applyFill="1" applyBorder="1" applyAlignment="1">
      <alignment/>
    </xf>
    <xf numFmtId="0" fontId="3" fillId="0" borderId="17" xfId="0" applyFont="1" applyFill="1" applyBorder="1" applyAlignment="1">
      <alignment/>
    </xf>
    <xf numFmtId="0" fontId="4" fillId="0" borderId="71" xfId="0" applyFont="1" applyFill="1" applyBorder="1" applyAlignment="1" applyProtection="1">
      <alignment horizontal="left"/>
      <protection locked="0"/>
    </xf>
    <xf numFmtId="0" fontId="4" fillId="0" borderId="31" xfId="0" applyFont="1" applyFill="1" applyBorder="1" applyAlignment="1" applyProtection="1">
      <alignment horizontal="left"/>
      <protection locked="0"/>
    </xf>
    <xf numFmtId="0" fontId="4" fillId="0" borderId="72" xfId="0" applyFont="1" applyFill="1" applyBorder="1" applyAlignment="1" applyProtection="1">
      <alignment horizontal="left"/>
      <protection locked="0"/>
    </xf>
    <xf numFmtId="0" fontId="3" fillId="0" borderId="13" xfId="0" applyFont="1" applyFill="1" applyBorder="1" applyAlignment="1">
      <alignment horizontal="right"/>
    </xf>
    <xf numFmtId="0" fontId="3" fillId="0" borderId="0" xfId="0" applyFont="1" applyFill="1" applyBorder="1" applyAlignment="1">
      <alignment horizontal="right"/>
    </xf>
    <xf numFmtId="0" fontId="3" fillId="0" borderId="17" xfId="0" applyFont="1" applyFill="1" applyBorder="1" applyAlignment="1">
      <alignment horizontal="right"/>
    </xf>
    <xf numFmtId="177" fontId="4" fillId="0" borderId="71" xfId="0" applyNumberFormat="1" applyFont="1" applyFill="1" applyBorder="1" applyAlignment="1" applyProtection="1">
      <alignment horizontal="left"/>
      <protection locked="0"/>
    </xf>
    <xf numFmtId="177" fontId="4" fillId="0" borderId="31" xfId="0" applyNumberFormat="1" applyFont="1" applyFill="1" applyBorder="1" applyAlignment="1" applyProtection="1">
      <alignment horizontal="left"/>
      <protection locked="0"/>
    </xf>
    <xf numFmtId="177" fontId="4" fillId="0" borderId="72" xfId="0" applyNumberFormat="1" applyFont="1" applyFill="1" applyBorder="1" applyAlignment="1" applyProtection="1">
      <alignment horizontal="left"/>
      <protection locked="0"/>
    </xf>
    <xf numFmtId="0" fontId="3" fillId="0" borderId="16"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5" fillId="0" borderId="71"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49" fontId="4" fillId="0" borderId="71" xfId="0" applyNumberFormat="1" applyFont="1" applyFill="1" applyBorder="1" applyAlignment="1" applyProtection="1">
      <alignment horizontal="left"/>
      <protection/>
    </xf>
    <xf numFmtId="14" fontId="4" fillId="0" borderId="71" xfId="0" applyNumberFormat="1" applyFont="1" applyFill="1" applyBorder="1" applyAlignment="1" applyProtection="1">
      <alignment horizontal="left"/>
      <protection/>
    </xf>
    <xf numFmtId="49" fontId="4" fillId="0" borderId="72" xfId="0" applyNumberFormat="1" applyFont="1" applyFill="1" applyBorder="1" applyAlignment="1" applyProtection="1">
      <alignment horizontal="left"/>
      <protection/>
    </xf>
    <xf numFmtId="0" fontId="4" fillId="0" borderId="71" xfId="0" applyFont="1" applyFill="1" applyBorder="1" applyAlignment="1" applyProtection="1">
      <alignment horizontal="left" shrinkToFit="1"/>
      <protection/>
    </xf>
    <xf numFmtId="0" fontId="4" fillId="0" borderId="31" xfId="0" applyFont="1" applyFill="1" applyBorder="1" applyAlignment="1" applyProtection="1">
      <alignment horizontal="left" shrinkToFit="1"/>
      <protection/>
    </xf>
    <xf numFmtId="0" fontId="4" fillId="0" borderId="72" xfId="0" applyFont="1" applyFill="1" applyBorder="1" applyAlignment="1" applyProtection="1">
      <alignment horizontal="left" shrinkToFit="1"/>
      <protection/>
    </xf>
    <xf numFmtId="1" fontId="4" fillId="0" borderId="71" xfId="0" applyNumberFormat="1" applyFont="1" applyFill="1" applyBorder="1" applyAlignment="1" applyProtection="1">
      <alignment horizontal="left"/>
      <protection/>
    </xf>
    <xf numFmtId="0" fontId="5" fillId="0" borderId="71"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3" fillId="0" borderId="17" xfId="0" applyFont="1" applyFill="1" applyBorder="1" applyAlignment="1" applyProtection="1">
      <alignment/>
      <protection/>
    </xf>
    <xf numFmtId="0" fontId="3" fillId="0" borderId="13" xfId="0" applyFont="1" applyFill="1" applyBorder="1" applyAlignment="1" applyProtection="1">
      <alignment/>
      <protection/>
    </xf>
    <xf numFmtId="0" fontId="6" fillId="0" borderId="13" xfId="0" applyFont="1" applyFill="1" applyBorder="1" applyAlignment="1" applyProtection="1">
      <alignment/>
      <protection/>
    </xf>
    <xf numFmtId="0" fontId="0" fillId="0" borderId="0" xfId="0" applyFill="1" applyBorder="1" applyAlignment="1" applyProtection="1">
      <alignment/>
      <protection/>
    </xf>
    <xf numFmtId="0" fontId="0" fillId="0" borderId="17" xfId="0" applyFill="1" applyBorder="1" applyAlignment="1" applyProtection="1">
      <alignment/>
      <protection/>
    </xf>
    <xf numFmtId="0" fontId="1" fillId="0" borderId="16"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3" fillId="0" borderId="14" xfId="0" applyFont="1"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1" fillId="0" borderId="10"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protection/>
    </xf>
    <xf numFmtId="0" fontId="3"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17" xfId="0" applyFill="1" applyBorder="1" applyAlignment="1" applyProtection="1">
      <alignment horizontal="right"/>
      <protection/>
    </xf>
    <xf numFmtId="0" fontId="4" fillId="0" borderId="71" xfId="0" applyFont="1" applyFill="1" applyBorder="1" applyAlignment="1" applyProtection="1">
      <alignment/>
      <protection/>
    </xf>
    <xf numFmtId="0" fontId="4" fillId="0" borderId="31" xfId="0" applyFont="1" applyFill="1" applyBorder="1" applyAlignment="1" applyProtection="1">
      <alignment/>
      <protection/>
    </xf>
    <xf numFmtId="0" fontId="0" fillId="0" borderId="72" xfId="0" applyFill="1" applyBorder="1" applyAlignment="1" applyProtection="1">
      <alignment/>
      <protection/>
    </xf>
    <xf numFmtId="172" fontId="4" fillId="0" borderId="71" xfId="0" applyNumberFormat="1" applyFont="1" applyFill="1" applyBorder="1" applyAlignment="1" applyProtection="1">
      <alignment/>
      <protection/>
    </xf>
    <xf numFmtId="172" fontId="4" fillId="0" borderId="31" xfId="0" applyNumberFormat="1" applyFont="1" applyFill="1" applyBorder="1" applyAlignment="1" applyProtection="1">
      <alignment/>
      <protection/>
    </xf>
    <xf numFmtId="172" fontId="4" fillId="0" borderId="72" xfId="0" applyNumberFormat="1" applyFont="1" applyFill="1" applyBorder="1" applyAlignment="1" applyProtection="1">
      <alignment/>
      <protection/>
    </xf>
    <xf numFmtId="0" fontId="3" fillId="0" borderId="10" xfId="0" applyFont="1"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6" xfId="0" applyFill="1" applyBorder="1" applyAlignment="1" applyProtection="1">
      <alignment/>
      <protection/>
    </xf>
    <xf numFmtId="0" fontId="3"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7" xfId="0" applyFill="1" applyBorder="1" applyAlignment="1" applyProtection="1">
      <alignment vertical="top"/>
      <protection/>
    </xf>
    <xf numFmtId="0" fontId="3" fillId="0" borderId="16" xfId="0" applyFont="1" applyFill="1" applyBorder="1" applyAlignment="1" applyProtection="1">
      <alignment/>
      <protection/>
    </xf>
    <xf numFmtId="0" fontId="3" fillId="0" borderId="15" xfId="0" applyFont="1" applyFill="1" applyBorder="1" applyAlignment="1" applyProtection="1">
      <alignment/>
      <protection/>
    </xf>
    <xf numFmtId="172" fontId="4" fillId="0" borderId="71" xfId="0" applyNumberFormat="1" applyFont="1" applyFill="1" applyBorder="1" applyAlignment="1" applyProtection="1">
      <alignment horizontal="center"/>
      <protection/>
    </xf>
    <xf numFmtId="172" fontId="4" fillId="0" borderId="31" xfId="0" applyNumberFormat="1" applyFont="1" applyFill="1" applyBorder="1" applyAlignment="1" applyProtection="1">
      <alignment horizontal="center"/>
      <protection/>
    </xf>
    <xf numFmtId="172" fontId="4" fillId="0" borderId="72" xfId="0" applyNumberFormat="1" applyFont="1" applyFill="1" applyBorder="1" applyAlignment="1" applyProtection="1">
      <alignment horizontal="center"/>
      <protection/>
    </xf>
    <xf numFmtId="0" fontId="6" fillId="0" borderId="13" xfId="0" applyFont="1" applyFill="1" applyBorder="1" applyAlignment="1" applyProtection="1">
      <alignment horizontal="right" vertical="top"/>
      <protection/>
    </xf>
    <xf numFmtId="0" fontId="6" fillId="0" borderId="0" xfId="0" applyFont="1" applyFill="1" applyBorder="1" applyAlignment="1" applyProtection="1">
      <alignment horizontal="right" vertical="top"/>
      <protection/>
    </xf>
    <xf numFmtId="0" fontId="0" fillId="0" borderId="0" xfId="0" applyFill="1" applyBorder="1" applyAlignment="1" applyProtection="1">
      <alignment horizontal="right" vertical="top"/>
      <protection/>
    </xf>
    <xf numFmtId="0" fontId="0" fillId="0" borderId="17" xfId="0" applyFill="1" applyBorder="1" applyAlignment="1" applyProtection="1">
      <alignment horizontal="right" vertical="top"/>
      <protection/>
    </xf>
    <xf numFmtId="0" fontId="0" fillId="0" borderId="13" xfId="0" applyFill="1" applyBorder="1" applyAlignment="1" applyProtection="1">
      <alignment vertical="top"/>
      <protection/>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0" fillId="0" borderId="31" xfId="0" applyFill="1" applyBorder="1" applyAlignment="1" applyProtection="1">
      <alignment/>
      <protection/>
    </xf>
    <xf numFmtId="0" fontId="1" fillId="0" borderId="10"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6" xfId="0" applyFill="1" applyBorder="1" applyAlignment="1" applyProtection="1">
      <alignment horizontal="left"/>
      <protection/>
    </xf>
    <xf numFmtId="0" fontId="0" fillId="0" borderId="14" xfId="0" applyFill="1" applyBorder="1" applyAlignment="1" applyProtection="1">
      <alignment horizontal="left"/>
      <protection/>
    </xf>
    <xf numFmtId="0" fontId="4" fillId="0" borderId="12" xfId="0" applyFont="1" applyFill="1" applyBorder="1" applyAlignment="1" applyProtection="1">
      <alignment horizontal="right"/>
      <protection/>
    </xf>
    <xf numFmtId="0" fontId="8" fillId="0" borderId="71" xfId="0" applyNumberFormat="1" applyFont="1" applyFill="1" applyBorder="1" applyAlignment="1" applyProtection="1">
      <alignment horizontal="left"/>
      <protection/>
    </xf>
    <xf numFmtId="0" fontId="4" fillId="0" borderId="31" xfId="0" applyNumberFormat="1" applyFont="1" applyFill="1" applyBorder="1" applyAlignment="1" applyProtection="1">
      <alignment horizontal="left"/>
      <protection/>
    </xf>
    <xf numFmtId="0" fontId="0" fillId="0" borderId="72" xfId="0" applyNumberFormat="1" applyFill="1" applyBorder="1" applyAlignment="1" applyProtection="1">
      <alignment horizontal="left"/>
      <protection/>
    </xf>
    <xf numFmtId="166" fontId="8" fillId="0" borderId="71" xfId="0" applyNumberFormat="1" applyFont="1" applyFill="1" applyBorder="1" applyAlignment="1" applyProtection="1">
      <alignment horizontal="left"/>
      <protection/>
    </xf>
    <xf numFmtId="166" fontId="1" fillId="0" borderId="31" xfId="0" applyNumberFormat="1" applyFont="1" applyFill="1" applyBorder="1" applyAlignment="1" applyProtection="1">
      <alignment horizontal="left"/>
      <protection/>
    </xf>
    <xf numFmtId="166" fontId="1" fillId="0" borderId="72" xfId="0" applyNumberFormat="1" applyFont="1" applyFill="1" applyBorder="1" applyAlignment="1" applyProtection="1">
      <alignment horizontal="left"/>
      <protection/>
    </xf>
    <xf numFmtId="0" fontId="0" fillId="0" borderId="0" xfId="0" applyFill="1" applyAlignment="1" applyProtection="1">
      <alignment/>
      <protection/>
    </xf>
    <xf numFmtId="0" fontId="5" fillId="0" borderId="1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17" xfId="0" applyFont="1" applyFill="1" applyBorder="1" applyAlignment="1" applyProtection="1">
      <alignment/>
      <protection/>
    </xf>
    <xf numFmtId="0" fontId="1" fillId="0" borderId="31" xfId="0" applyFont="1" applyFill="1" applyBorder="1" applyAlignment="1" applyProtection="1">
      <alignment horizontal="center" vertical="center"/>
      <protection/>
    </xf>
    <xf numFmtId="0" fontId="1" fillId="0" borderId="72" xfId="0" applyFont="1" applyFill="1" applyBorder="1" applyAlignment="1" applyProtection="1">
      <alignment horizontal="center" vertical="center"/>
      <protection/>
    </xf>
    <xf numFmtId="0" fontId="3" fillId="0" borderId="13" xfId="0" applyFont="1" applyFill="1" applyBorder="1" applyAlignment="1" applyProtection="1">
      <alignment vertical="top"/>
      <protection/>
    </xf>
    <xf numFmtId="0" fontId="3" fillId="0" borderId="17" xfId="0" applyFont="1" applyFill="1" applyBorder="1" applyAlignment="1" applyProtection="1">
      <alignment vertical="top"/>
      <protection/>
    </xf>
    <xf numFmtId="0" fontId="3" fillId="0" borderId="13" xfId="0" applyFont="1" applyFill="1" applyBorder="1" applyAlignment="1" applyProtection="1">
      <alignment horizontal="right"/>
      <protection/>
    </xf>
    <xf numFmtId="0" fontId="3" fillId="0" borderId="17" xfId="0" applyFont="1" applyFill="1" applyBorder="1" applyAlignment="1" applyProtection="1">
      <alignment horizontal="right"/>
      <protection/>
    </xf>
    <xf numFmtId="0" fontId="4" fillId="0" borderId="72" xfId="0" applyFont="1" applyFill="1" applyBorder="1" applyAlignment="1" applyProtection="1">
      <alignment/>
      <protection/>
    </xf>
    <xf numFmtId="0" fontId="3" fillId="0" borderId="13"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4" fillId="0" borderId="71" xfId="0" applyFont="1" applyFill="1" applyBorder="1" applyAlignment="1" applyProtection="1">
      <alignment/>
      <protection locked="0"/>
    </xf>
    <xf numFmtId="0" fontId="4" fillId="0" borderId="31" xfId="0" applyFont="1" applyFill="1" applyBorder="1" applyAlignment="1" applyProtection="1">
      <alignment/>
      <protection locked="0"/>
    </xf>
    <xf numFmtId="0" fontId="4" fillId="0" borderId="72" xfId="0" applyFont="1" applyFill="1" applyBorder="1" applyAlignment="1" applyProtection="1">
      <alignment/>
      <protection locked="0"/>
    </xf>
    <xf numFmtId="0" fontId="0" fillId="0" borderId="31" xfId="0" applyFill="1" applyBorder="1" applyAlignment="1" applyProtection="1">
      <alignment/>
      <protection locked="0"/>
    </xf>
    <xf numFmtId="0" fontId="0" fillId="0" borderId="72" xfId="0" applyFill="1" applyBorder="1" applyAlignment="1" applyProtection="1">
      <alignment/>
      <protection locked="0"/>
    </xf>
    <xf numFmtId="0" fontId="3" fillId="0" borderId="16"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8" fillId="0" borderId="11"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0" fontId="4" fillId="0" borderId="16"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4" fillId="0" borderId="15" xfId="0" applyFont="1" applyFill="1" applyBorder="1" applyAlignment="1" applyProtection="1">
      <alignment vertical="top" wrapText="1"/>
      <protection/>
    </xf>
    <xf numFmtId="0" fontId="3" fillId="0" borderId="82" xfId="0" applyFont="1" applyFill="1" applyBorder="1" applyAlignment="1" applyProtection="1">
      <alignment/>
      <protection/>
    </xf>
    <xf numFmtId="0" fontId="3" fillId="0" borderId="13"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8" fillId="0" borderId="0" xfId="0" applyFont="1" applyAlignment="1">
      <alignment horizontal="center"/>
    </xf>
    <xf numFmtId="0" fontId="29" fillId="0" borderId="0" xfId="0" applyFont="1" applyAlignment="1">
      <alignment horizontal="center"/>
    </xf>
    <xf numFmtId="0" fontId="12" fillId="0" borderId="14" xfId="0" applyFont="1" applyBorder="1" applyAlignment="1" applyProtection="1">
      <alignment horizontal="center"/>
      <protection/>
    </xf>
    <xf numFmtId="0" fontId="12" fillId="0" borderId="14" xfId="0" applyFont="1" applyBorder="1" applyAlignment="1" applyProtection="1">
      <alignment/>
      <protection locked="0"/>
    </xf>
    <xf numFmtId="0" fontId="17" fillId="0" borderId="11" xfId="0" applyFont="1" applyBorder="1" applyAlignment="1">
      <alignment horizontal="center"/>
    </xf>
    <xf numFmtId="0" fontId="17" fillId="0" borderId="12" xfId="0" applyFont="1" applyBorder="1" applyAlignment="1">
      <alignment horizontal="center"/>
    </xf>
    <xf numFmtId="0" fontId="17" fillId="0" borderId="10" xfId="0" applyFont="1" applyBorder="1" applyAlignment="1">
      <alignment horizontal="center"/>
    </xf>
    <xf numFmtId="0" fontId="14" fillId="0" borderId="83" xfId="0" applyFont="1" applyBorder="1" applyAlignment="1" applyProtection="1">
      <alignment horizontal="center" vertical="center"/>
      <protection/>
    </xf>
    <xf numFmtId="0" fontId="1" fillId="0" borderId="84" xfId="0" applyFont="1" applyBorder="1" applyAlignment="1" applyProtection="1">
      <alignment horizontal="center" vertical="center"/>
      <protection/>
    </xf>
    <xf numFmtId="0" fontId="1" fillId="0" borderId="8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4" fillId="0" borderId="13" xfId="0" applyFont="1" applyBorder="1" applyAlignment="1">
      <alignment horizontal="center"/>
    </xf>
    <xf numFmtId="0" fontId="14" fillId="0" borderId="0" xfId="0" applyFont="1" applyBorder="1" applyAlignment="1">
      <alignment horizontal="center"/>
    </xf>
    <xf numFmtId="0" fontId="14" fillId="0" borderId="17"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7" xfId="0" applyFont="1" applyBorder="1" applyAlignment="1">
      <alignment horizontal="center"/>
    </xf>
    <xf numFmtId="0" fontId="14" fillId="0" borderId="71" xfId="0" applyFont="1" applyBorder="1" applyAlignment="1">
      <alignment horizontal="center"/>
    </xf>
    <xf numFmtId="0" fontId="14" fillId="0" borderId="31" xfId="0" applyFont="1" applyBorder="1" applyAlignment="1">
      <alignment horizontal="center"/>
    </xf>
    <xf numFmtId="0" fontId="14" fillId="0" borderId="72" xfId="0" applyFont="1" applyBorder="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3" fillId="0" borderId="16" xfId="0" applyFont="1" applyBorder="1" applyAlignment="1" applyProtection="1">
      <alignment horizontal="center"/>
      <protection/>
    </xf>
    <xf numFmtId="0" fontId="0" fillId="0" borderId="14" xfId="0" applyBorder="1" applyAlignment="1" applyProtection="1">
      <alignment horizontal="center"/>
      <protection/>
    </xf>
    <xf numFmtId="0" fontId="18" fillId="0" borderId="14" xfId="0" applyFont="1"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5" xfId="0" applyFill="1" applyBorder="1" applyAlignment="1" applyProtection="1">
      <alignment horizontal="center"/>
      <protection/>
    </xf>
    <xf numFmtId="0" fontId="17" fillId="0" borderId="10" xfId="0" applyFont="1" applyBorder="1" applyAlignment="1" applyProtection="1">
      <alignment horizontal="center"/>
      <protection/>
    </xf>
    <xf numFmtId="0" fontId="17" fillId="0" borderId="11" xfId="0" applyFont="1" applyBorder="1" applyAlignment="1" applyProtection="1">
      <alignment horizontal="center"/>
      <protection/>
    </xf>
    <xf numFmtId="0" fontId="13" fillId="0" borderId="14" xfId="0" applyFont="1" applyBorder="1" applyAlignment="1" applyProtection="1">
      <alignment horizontal="center"/>
      <protection/>
    </xf>
    <xf numFmtId="0" fontId="13" fillId="0" borderId="14" xfId="0" applyFont="1" applyBorder="1" applyAlignment="1" applyProtection="1">
      <alignment/>
      <protection/>
    </xf>
    <xf numFmtId="0" fontId="13" fillId="0" borderId="15" xfId="0" applyFont="1" applyBorder="1" applyAlignment="1" applyProtection="1">
      <alignment/>
      <protection/>
    </xf>
    <xf numFmtId="0" fontId="13" fillId="24" borderId="16" xfId="0" applyFont="1" applyFill="1" applyBorder="1" applyAlignment="1" applyProtection="1">
      <alignment horizontal="center"/>
      <protection locked="0"/>
    </xf>
    <xf numFmtId="0" fontId="0" fillId="24" borderId="14" xfId="0" applyFill="1" applyBorder="1" applyAlignment="1" applyProtection="1">
      <alignment horizontal="center"/>
      <protection locked="0"/>
    </xf>
    <xf numFmtId="0" fontId="18" fillId="0" borderId="11" xfId="0" applyFont="1" applyBorder="1" applyAlignment="1">
      <alignment horizontal="center"/>
    </xf>
    <xf numFmtId="0" fontId="20" fillId="0" borderId="10"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17" xfId="0" applyBorder="1" applyAlignment="1">
      <alignment vertical="top"/>
    </xf>
    <xf numFmtId="0" fontId="0" fillId="0" borderId="16"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21" fillId="0" borderId="10" xfId="0" applyFont="1" applyBorder="1" applyAlignment="1">
      <alignment horizontal="center"/>
    </xf>
    <xf numFmtId="0" fontId="0" fillId="0" borderId="12" xfId="0" applyBorder="1" applyAlignment="1">
      <alignment/>
    </xf>
    <xf numFmtId="0" fontId="21" fillId="0" borderId="13" xfId="0" applyFont="1" applyBorder="1" applyAlignment="1">
      <alignment horizontal="center"/>
    </xf>
    <xf numFmtId="0" fontId="0" fillId="0" borderId="17" xfId="0" applyBorder="1" applyAlignment="1">
      <alignment/>
    </xf>
    <xf numFmtId="0" fontId="23" fillId="0" borderId="16" xfId="0" applyFont="1" applyBorder="1" applyAlignment="1">
      <alignment horizontal="center" vertical="center"/>
    </xf>
    <xf numFmtId="0" fontId="26" fillId="0" borderId="0" xfId="0" applyFont="1" applyAlignment="1">
      <alignment horizontal="center"/>
    </xf>
    <xf numFmtId="0" fontId="26" fillId="0" borderId="0" xfId="0" applyFont="1" applyAlignment="1">
      <alignment horizontal="center" vertical="center"/>
    </xf>
    <xf numFmtId="0" fontId="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6" xfId="0" applyFont="1"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3" fillId="0" borderId="10" xfId="0" applyFont="1" applyBorder="1" applyAlignment="1">
      <alignment/>
    </xf>
    <xf numFmtId="0" fontId="0" fillId="0" borderId="11" xfId="0" applyBorder="1" applyAlignment="1">
      <alignment/>
    </xf>
    <xf numFmtId="173" fontId="0" fillId="0" borderId="16" xfId="0" applyNumberFormat="1" applyBorder="1" applyAlignment="1" applyProtection="1">
      <alignment horizontal="center"/>
      <protection locked="0"/>
    </xf>
    <xf numFmtId="173" fontId="0" fillId="0" borderId="14" xfId="0" applyNumberFormat="1" applyBorder="1" applyAlignment="1" applyProtection="1">
      <alignment horizontal="center"/>
      <protection locked="0"/>
    </xf>
    <xf numFmtId="173" fontId="0" fillId="0" borderId="15" xfId="0" applyNumberFormat="1" applyBorder="1" applyAlignment="1" applyProtection="1">
      <alignment horizontal="center"/>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7" xfId="0" applyBorder="1" applyAlignment="1" applyProtection="1">
      <alignment/>
      <protection locked="0"/>
    </xf>
    <xf numFmtId="0" fontId="0" fillId="0" borderId="16"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5" fillId="0" borderId="71" xfId="0" applyFont="1" applyBorder="1" applyAlignment="1">
      <alignment horizontal="center"/>
    </xf>
    <xf numFmtId="0" fontId="0" fillId="0" borderId="31" xfId="0" applyBorder="1" applyAlignment="1">
      <alignment horizontal="center"/>
    </xf>
    <xf numFmtId="0" fontId="0" fillId="0" borderId="7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6" fontId="0" fillId="0" borderId="16" xfId="0" applyNumberFormat="1" applyBorder="1" applyAlignment="1">
      <alignment horizontal="center"/>
    </xf>
    <xf numFmtId="166" fontId="0" fillId="0" borderId="14" xfId="0" applyNumberFormat="1" applyBorder="1" applyAlignment="1">
      <alignment horizontal="center"/>
    </xf>
    <xf numFmtId="166" fontId="0" fillId="0" borderId="15" xfId="0" applyNumberFormat="1" applyBorder="1" applyAlignment="1">
      <alignment horizontal="center"/>
    </xf>
    <xf numFmtId="15" fontId="0" fillId="0" borderId="16" xfId="0" applyNumberFormat="1" applyBorder="1" applyAlignment="1">
      <alignment horizontal="center"/>
    </xf>
    <xf numFmtId="0" fontId="0" fillId="0" borderId="13"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173" fontId="0" fillId="0" borderId="13" xfId="0" applyNumberFormat="1" applyFont="1" applyBorder="1" applyAlignment="1" applyProtection="1">
      <alignment horizontal="center"/>
      <protection locked="0"/>
    </xf>
    <xf numFmtId="173" fontId="0" fillId="0" borderId="0" xfId="0" applyNumberFormat="1" applyBorder="1" applyAlignment="1" applyProtection="1">
      <alignment horizontal="center"/>
      <protection locked="0"/>
    </xf>
    <xf numFmtId="173" fontId="0" fillId="0" borderId="17" xfId="0" applyNumberFormat="1" applyBorder="1" applyAlignment="1" applyProtection="1">
      <alignment horizontal="center"/>
      <protection locked="0"/>
    </xf>
    <xf numFmtId="173" fontId="0" fillId="0" borderId="13" xfId="0" applyNumberFormat="1" applyBorder="1" applyAlignment="1" applyProtection="1">
      <alignment horizontal="center"/>
      <protection locked="0"/>
    </xf>
    <xf numFmtId="0" fontId="0" fillId="0" borderId="71"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72" xfId="0" applyBorder="1" applyAlignment="1" applyProtection="1">
      <alignment vertical="top" wrapText="1"/>
      <protection locked="0"/>
    </xf>
    <xf numFmtId="0" fontId="5" fillId="0" borderId="10" xfId="0" applyFont="1" applyBorder="1" applyAlignment="1">
      <alignment horizontal="center"/>
    </xf>
    <xf numFmtId="0" fontId="5" fillId="0" borderId="16" xfId="0" applyFont="1" applyBorder="1" applyAlignment="1">
      <alignment horizontal="center"/>
    </xf>
    <xf numFmtId="0" fontId="4" fillId="0" borderId="0" xfId="0" applyFont="1" applyBorder="1" applyAlignment="1" applyProtection="1">
      <alignment wrapText="1"/>
      <protection locked="0"/>
    </xf>
    <xf numFmtId="0" fontId="4" fillId="0" borderId="17"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3"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0" fillId="0" borderId="13" xfId="0" applyFont="1" applyBorder="1" applyAlignment="1" applyProtection="1">
      <alignment/>
      <protection locked="0"/>
    </xf>
    <xf numFmtId="0" fontId="0" fillId="0" borderId="16" xfId="0" applyFont="1" applyBorder="1" applyAlignment="1" applyProtection="1">
      <alignment/>
      <protection locked="0"/>
    </xf>
    <xf numFmtId="0" fontId="27" fillId="0" borderId="11" xfId="0" applyFont="1" applyBorder="1" applyAlignment="1">
      <alignment horizontal="center"/>
    </xf>
    <xf numFmtId="0" fontId="14" fillId="0" borderId="71" xfId="0" applyFont="1" applyBorder="1" applyAlignment="1">
      <alignment horizontal="center" vertical="center"/>
    </xf>
    <xf numFmtId="0" fontId="14" fillId="0" borderId="31" xfId="0" applyFont="1" applyBorder="1" applyAlignment="1">
      <alignment horizontal="center" vertical="center"/>
    </xf>
    <xf numFmtId="0" fontId="14" fillId="0" borderId="72" xfId="0" applyFont="1" applyBorder="1" applyAlignment="1">
      <alignment horizontal="center" vertical="center"/>
    </xf>
    <xf numFmtId="0" fontId="32" fillId="0" borderId="71" xfId="0" applyFont="1" applyBorder="1" applyAlignment="1">
      <alignment horizontal="center"/>
    </xf>
    <xf numFmtId="0" fontId="32" fillId="0" borderId="31" xfId="0" applyFont="1" applyBorder="1" applyAlignment="1">
      <alignment horizontal="center"/>
    </xf>
    <xf numFmtId="0" fontId="32" fillId="0" borderId="72" xfId="0" applyFont="1" applyBorder="1" applyAlignment="1">
      <alignment horizontal="center"/>
    </xf>
    <xf numFmtId="0" fontId="0" fillId="0" borderId="16" xfId="0" applyBorder="1" applyAlignment="1" applyProtection="1">
      <alignment shrinkToFit="1"/>
      <protection locked="0"/>
    </xf>
    <xf numFmtId="0" fontId="0" fillId="0" borderId="15" xfId="0" applyBorder="1" applyAlignment="1" applyProtection="1">
      <alignment shrinkToFit="1"/>
      <protection locked="0"/>
    </xf>
    <xf numFmtId="0" fontId="1" fillId="0" borderId="71" xfId="0" applyFont="1" applyBorder="1" applyAlignment="1">
      <alignment horizontal="center"/>
    </xf>
    <xf numFmtId="0" fontId="0" fillId="0" borderId="16"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66" fontId="0" fillId="0" borderId="16" xfId="0" applyNumberFormat="1" applyBorder="1" applyAlignment="1" applyProtection="1">
      <alignment horizontal="center" vertical="center"/>
      <protection/>
    </xf>
    <xf numFmtId="166" fontId="0" fillId="0" borderId="15" xfId="0" applyNumberFormat="1" applyBorder="1" applyAlignment="1" applyProtection="1">
      <alignment horizontal="center" vertical="center"/>
      <protection/>
    </xf>
    <xf numFmtId="0" fontId="0" fillId="0" borderId="27" xfId="0" applyBorder="1" applyAlignment="1">
      <alignment/>
    </xf>
    <xf numFmtId="0" fontId="0" fillId="0" borderId="28" xfId="0" applyBorder="1" applyAlignment="1">
      <alignment/>
    </xf>
    <xf numFmtId="0" fontId="6" fillId="0" borderId="0" xfId="0" applyFont="1" applyAlignment="1">
      <alignment horizontal="center" vertical="center"/>
    </xf>
    <xf numFmtId="0" fontId="0" fillId="0" borderId="14" xfId="0" applyBorder="1" applyAlignment="1">
      <alignment/>
    </xf>
    <xf numFmtId="0" fontId="0" fillId="0" borderId="0" xfId="0" applyBorder="1" applyAlignment="1">
      <alignment/>
    </xf>
    <xf numFmtId="0" fontId="0" fillId="0" borderId="13" xfId="0" applyBorder="1" applyAlignment="1">
      <alignment/>
    </xf>
    <xf numFmtId="0" fontId="0" fillId="0" borderId="16" xfId="0" applyBorder="1" applyAlignment="1">
      <alignment/>
    </xf>
    <xf numFmtId="0" fontId="0" fillId="0" borderId="15" xfId="0" applyBorder="1" applyAlignment="1">
      <alignment/>
    </xf>
    <xf numFmtId="0" fontId="3" fillId="0" borderId="0" xfId="0" applyFont="1" applyAlignment="1">
      <alignment horizontal="center" vertical="center"/>
    </xf>
    <xf numFmtId="0" fontId="0" fillId="0" borderId="0" xfId="0" applyAlignment="1">
      <alignment horizontal="center" vertical="center"/>
    </xf>
    <xf numFmtId="0" fontId="8" fillId="0" borderId="10" xfId="0" applyFont="1"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xf>
    <xf numFmtId="0" fontId="1" fillId="0" borderId="71" xfId="0" applyFont="1"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xf>
    <xf numFmtId="0" fontId="0" fillId="0" borderId="72" xfId="0" applyBorder="1" applyAlignment="1">
      <alignment/>
    </xf>
    <xf numFmtId="0" fontId="1" fillId="0" borderId="10"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 fillId="0" borderId="16" xfId="0" applyFont="1" applyBorder="1" applyAlignment="1" applyProtection="1">
      <alignment/>
      <protection locked="0"/>
    </xf>
    <xf numFmtId="0" fontId="0" fillId="0" borderId="11" xfId="0" applyBorder="1" applyAlignment="1" applyProtection="1">
      <alignment/>
      <protection locked="0"/>
    </xf>
    <xf numFmtId="166" fontId="0" fillId="0" borderId="0" xfId="0" applyNumberFormat="1" applyBorder="1" applyAlignment="1" applyProtection="1">
      <alignment horizontal="center"/>
      <protection locked="0"/>
    </xf>
    <xf numFmtId="166" fontId="0" fillId="0" borderId="14" xfId="0" applyNumberFormat="1" applyBorder="1" applyAlignment="1" applyProtection="1">
      <alignment horizontal="center"/>
      <protection locked="0"/>
    </xf>
    <xf numFmtId="0" fontId="0" fillId="0" borderId="12" xfId="0" applyBorder="1" applyAlignment="1" applyProtection="1">
      <alignment/>
      <protection locked="0"/>
    </xf>
    <xf numFmtId="0" fontId="3" fillId="0" borderId="11" xfId="0" applyFont="1" applyBorder="1" applyAlignment="1">
      <alignment/>
    </xf>
    <xf numFmtId="0" fontId="0" fillId="0" borderId="23" xfId="0" applyBorder="1" applyAlignment="1" applyProtection="1">
      <alignmen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7" xfId="0" applyBorder="1" applyAlignment="1">
      <alignment horizontal="left"/>
    </xf>
    <xf numFmtId="0" fontId="0" fillId="0" borderId="16"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lignment horizontal="left"/>
    </xf>
    <xf numFmtId="0" fontId="3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xf>
    <xf numFmtId="0" fontId="4" fillId="0" borderId="11" xfId="0" applyFont="1" applyBorder="1" applyAlignment="1">
      <alignment vertical="center"/>
    </xf>
    <xf numFmtId="0" fontId="0" fillId="0" borderId="13" xfId="0" applyBorder="1" applyAlignment="1">
      <alignment horizontal="center" vertical="center"/>
    </xf>
    <xf numFmtId="0" fontId="4" fillId="0" borderId="11" xfId="0" applyFont="1" applyBorder="1" applyAlignment="1">
      <alignment/>
    </xf>
    <xf numFmtId="0" fontId="2" fillId="0" borderId="14" xfId="0" applyFont="1" applyBorder="1" applyAlignment="1" applyProtection="1">
      <alignment/>
      <protection locked="0"/>
    </xf>
    <xf numFmtId="0" fontId="2" fillId="0" borderId="14" xfId="0" applyFont="1" applyBorder="1" applyAlignment="1">
      <alignment/>
    </xf>
    <xf numFmtId="0" fontId="3" fillId="0" borderId="14" xfId="0" applyFont="1" applyBorder="1" applyAlignment="1">
      <alignment horizontal="center"/>
    </xf>
    <xf numFmtId="0" fontId="1" fillId="0" borderId="13" xfId="0" applyFont="1" applyBorder="1" applyAlignment="1">
      <alignment horizontal="center" vertical="top"/>
    </xf>
    <xf numFmtId="0" fontId="0" fillId="0" borderId="13" xfId="0" applyBorder="1" applyAlignment="1">
      <alignment horizontal="center" vertical="top"/>
    </xf>
    <xf numFmtId="0" fontId="4" fillId="0" borderId="23" xfId="0" applyFont="1" applyBorder="1" applyAlignment="1" applyProtection="1">
      <alignment/>
      <protection locked="0"/>
    </xf>
    <xf numFmtId="0" fontId="1" fillId="0" borderId="10" xfId="0" applyFont="1" applyBorder="1" applyAlignment="1">
      <alignment horizontal="center" vertical="top"/>
    </xf>
    <xf numFmtId="177" fontId="0" fillId="0" borderId="11" xfId="0" applyNumberFormat="1" applyBorder="1" applyAlignment="1" applyProtection="1">
      <alignment horizontal="center"/>
      <protection locked="0"/>
    </xf>
    <xf numFmtId="177" fontId="0" fillId="0" borderId="12" xfId="0" applyNumberFormat="1" applyBorder="1" applyAlignment="1">
      <alignment horizontal="center"/>
    </xf>
    <xf numFmtId="177" fontId="0" fillId="0" borderId="14" xfId="0" applyNumberFormat="1" applyBorder="1" applyAlignment="1" applyProtection="1">
      <alignment horizontal="center"/>
      <protection locked="0"/>
    </xf>
    <xf numFmtId="177" fontId="0" fillId="0" borderId="15" xfId="0" applyNumberFormat="1" applyBorder="1" applyAlignment="1">
      <alignment horizontal="center"/>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 fillId="0" borderId="11" xfId="0" applyFont="1" applyBorder="1" applyAlignment="1">
      <alignment horizontal="center" vertical="center"/>
    </xf>
    <xf numFmtId="0" fontId="0" fillId="0" borderId="0" xfId="57" applyAlignment="1">
      <alignment/>
      <protection/>
    </xf>
    <xf numFmtId="0" fontId="0" fillId="0" borderId="0" xfId="57" applyAlignment="1">
      <alignment wrapText="1"/>
      <protection/>
    </xf>
    <xf numFmtId="0" fontId="0" fillId="0" borderId="31" xfId="57" applyBorder="1" applyAlignment="1">
      <alignment/>
      <protection/>
    </xf>
    <xf numFmtId="0" fontId="0" fillId="0" borderId="14" xfId="57" applyBorder="1" applyAlignment="1">
      <alignment/>
      <protection/>
    </xf>
    <xf numFmtId="0" fontId="46" fillId="0" borderId="0" xfId="57" applyFont="1" applyAlignment="1">
      <alignment horizontal="center"/>
      <protection/>
    </xf>
    <xf numFmtId="0" fontId="1" fillId="0" borderId="0" xfId="57" applyFont="1" applyAlignment="1">
      <alignment wrapText="1"/>
      <protection/>
    </xf>
    <xf numFmtId="0" fontId="12" fillId="0" borderId="13" xfId="0" applyFont="1" applyBorder="1" applyAlignment="1">
      <alignment horizontal="left"/>
    </xf>
    <xf numFmtId="0" fontId="0" fillId="0" borderId="0" xfId="0" applyFont="1" applyAlignment="1">
      <alignment horizontal="left"/>
    </xf>
    <xf numFmtId="0" fontId="0" fillId="0" borderId="11" xfId="57" applyBorder="1" applyAlignment="1">
      <alignment/>
      <protection/>
    </xf>
    <xf numFmtId="0" fontId="33" fillId="0" borderId="0" xfId="57" applyFont="1" applyAlignment="1">
      <alignment/>
      <protection/>
    </xf>
    <xf numFmtId="0" fontId="19" fillId="0" borderId="0" xfId="57" applyFont="1" applyBorder="1" applyAlignment="1">
      <alignment/>
      <protection/>
    </xf>
    <xf numFmtId="0" fontId="42" fillId="0" borderId="0" xfId="57" applyFont="1" applyBorder="1" applyAlignment="1">
      <alignment/>
      <protection/>
    </xf>
    <xf numFmtId="0" fontId="0" fillId="0" borderId="14" xfId="57" applyFont="1" applyBorder="1" applyAlignment="1">
      <alignment/>
      <protection/>
    </xf>
    <xf numFmtId="0" fontId="0" fillId="0" borderId="0" xfId="0" applyFont="1" applyBorder="1" applyAlignment="1">
      <alignment vertical="top" wrapText="1"/>
    </xf>
    <xf numFmtId="0" fontId="0" fillId="0" borderId="0" xfId="0" applyFont="1" applyBorder="1" applyAlignment="1">
      <alignment vertical="top"/>
    </xf>
    <xf numFmtId="0" fontId="42" fillId="0" borderId="0" xfId="0" applyFont="1" applyBorder="1" applyAlignment="1">
      <alignment horizontal="center"/>
    </xf>
    <xf numFmtId="0" fontId="33" fillId="0" borderId="0" xfId="0" applyFont="1" applyBorder="1" applyAlignment="1">
      <alignment horizontal="center"/>
    </xf>
    <xf numFmtId="0" fontId="0" fillId="0" borderId="11" xfId="0" applyFont="1" applyBorder="1" applyAlignment="1">
      <alignment horizontal="center" vertical="center"/>
    </xf>
    <xf numFmtId="0" fontId="12" fillId="0" borderId="0" xfId="0" applyFont="1" applyBorder="1" applyAlignment="1">
      <alignment vertical="top" wrapText="1"/>
    </xf>
    <xf numFmtId="0" fontId="12" fillId="0" borderId="0" xfId="0" applyFont="1" applyBorder="1" applyAlignment="1">
      <alignment vertical="top"/>
    </xf>
    <xf numFmtId="0" fontId="0" fillId="0" borderId="0" xfId="0" applyFont="1" applyBorder="1" applyAlignment="1">
      <alignment horizontal="left" wrapText="1"/>
    </xf>
    <xf numFmtId="0" fontId="12" fillId="0" borderId="14" xfId="0" applyFont="1" applyBorder="1" applyAlignment="1">
      <alignment vertical="top"/>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xf>
    <xf numFmtId="0" fontId="6" fillId="29" borderId="23" xfId="0" applyFont="1" applyFill="1" applyBorder="1" applyAlignment="1">
      <alignment horizontal="left"/>
    </xf>
    <xf numFmtId="0" fontId="1" fillId="0" borderId="23" xfId="0" applyFont="1" applyBorder="1" applyAlignment="1">
      <alignment horizontal="left"/>
    </xf>
    <xf numFmtId="0" fontId="33" fillId="0" borderId="14" xfId="0" applyFont="1" applyBorder="1" applyAlignment="1">
      <alignment horizontal="center"/>
    </xf>
    <xf numFmtId="0" fontId="4" fillId="0" borderId="71"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0" fillId="0" borderId="31" xfId="0" applyBorder="1" applyAlignment="1">
      <alignment horizontal="left"/>
    </xf>
    <xf numFmtId="0" fontId="0" fillId="0" borderId="72" xfId="0" applyBorder="1" applyAlignment="1">
      <alignment horizontal="left"/>
    </xf>
    <xf numFmtId="166" fontId="4" fillId="0" borderId="71" xfId="0" applyNumberFormat="1" applyFont="1" applyBorder="1" applyAlignment="1" applyProtection="1">
      <alignment horizontal="center"/>
      <protection locked="0"/>
    </xf>
    <xf numFmtId="166" fontId="0" fillId="0" borderId="31" xfId="0" applyNumberFormat="1" applyBorder="1" applyAlignment="1">
      <alignment horizontal="center"/>
    </xf>
    <xf numFmtId="166" fontId="0" fillId="0" borderId="72" xfId="0" applyNumberFormat="1" applyBorder="1" applyAlignment="1">
      <alignment horizontal="center"/>
    </xf>
    <xf numFmtId="0" fontId="3" fillId="29" borderId="23" xfId="0" applyFont="1" applyFill="1" applyBorder="1" applyAlignment="1">
      <alignment horizontal="left"/>
    </xf>
    <xf numFmtId="0" fontId="0" fillId="0" borderId="23" xfId="0" applyBorder="1" applyAlignment="1">
      <alignment horizontal="left"/>
    </xf>
    <xf numFmtId="0" fontId="4" fillId="0" borderId="13" xfId="0" applyFont="1" applyBorder="1" applyAlignment="1" applyProtection="1">
      <alignment horizontal="left"/>
      <protection locked="0"/>
    </xf>
    <xf numFmtId="0" fontId="3" fillId="2" borderId="71" xfId="0" applyFont="1" applyFill="1" applyBorder="1" applyAlignment="1">
      <alignment horizontal="center"/>
    </xf>
    <xf numFmtId="0" fontId="0" fillId="2" borderId="31" xfId="0" applyFill="1" applyBorder="1" applyAlignment="1">
      <alignment horizontal="center"/>
    </xf>
    <xf numFmtId="177" fontId="12" fillId="0" borderId="14" xfId="0" applyNumberFormat="1" applyFont="1" applyBorder="1" applyAlignment="1" applyProtection="1">
      <alignment horizontal="left"/>
      <protection locked="0"/>
    </xf>
    <xf numFmtId="0" fontId="43" fillId="0" borderId="0" xfId="0" applyFont="1" applyAlignment="1">
      <alignment horizontal="center"/>
    </xf>
    <xf numFmtId="0" fontId="44" fillId="0" borderId="0" xfId="0" applyFont="1" applyAlignment="1">
      <alignment/>
    </xf>
    <xf numFmtId="0" fontId="12" fillId="0" borderId="0" xfId="0" applyFont="1" applyAlignment="1">
      <alignment wrapText="1"/>
    </xf>
    <xf numFmtId="0" fontId="45" fillId="0" borderId="0" xfId="0" applyFont="1" applyAlignment="1">
      <alignment/>
    </xf>
    <xf numFmtId="0" fontId="12" fillId="0" borderId="0" xfId="0" applyFont="1" applyAlignment="1">
      <alignment horizontal="left" vertical="center" wrapText="1"/>
    </xf>
    <xf numFmtId="0" fontId="12" fillId="0" borderId="0" xfId="0" applyFont="1" applyAlignment="1">
      <alignment horizontal="left"/>
    </xf>
    <xf numFmtId="166" fontId="50" fillId="0" borderId="71" xfId="0" applyNumberFormat="1" applyFont="1" applyBorder="1" applyAlignment="1" applyProtection="1">
      <alignment horizontal="left"/>
      <protection/>
    </xf>
    <xf numFmtId="166" fontId="50" fillId="0" borderId="31" xfId="0" applyNumberFormat="1" applyFont="1" applyBorder="1" applyAlignment="1" applyProtection="1">
      <alignment horizontal="left"/>
      <protection/>
    </xf>
    <xf numFmtId="166" fontId="50" fillId="0" borderId="72" xfId="0" applyNumberFormat="1" applyFont="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133350</xdr:colOff>
      <xdr:row>0</xdr:row>
      <xdr:rowOff>0</xdr:rowOff>
    </xdr:to>
    <xdr:sp>
      <xdr:nvSpPr>
        <xdr:cNvPr id="1" name="Oval 2"/>
        <xdr:cNvSpPr>
          <a:spLocks/>
        </xdr:cNvSpPr>
      </xdr:nvSpPr>
      <xdr:spPr>
        <a:xfrm>
          <a:off x="57150" y="0"/>
          <a:ext cx="762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0</xdr:col>
      <xdr:colOff>133350</xdr:colOff>
      <xdr:row>0</xdr:row>
      <xdr:rowOff>0</xdr:rowOff>
    </xdr:to>
    <xdr:sp>
      <xdr:nvSpPr>
        <xdr:cNvPr id="2" name="Oval 3"/>
        <xdr:cNvSpPr>
          <a:spLocks/>
        </xdr:cNvSpPr>
      </xdr:nvSpPr>
      <xdr:spPr>
        <a:xfrm>
          <a:off x="57150" y="0"/>
          <a:ext cx="762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0</xdr:row>
      <xdr:rowOff>0</xdr:rowOff>
    </xdr:from>
    <xdr:to>
      <xdr:col>17</xdr:col>
      <xdr:colOff>133350</xdr:colOff>
      <xdr:row>0</xdr:row>
      <xdr:rowOff>0</xdr:rowOff>
    </xdr:to>
    <xdr:sp>
      <xdr:nvSpPr>
        <xdr:cNvPr id="3" name="Oval 4"/>
        <xdr:cNvSpPr>
          <a:spLocks/>
        </xdr:cNvSpPr>
      </xdr:nvSpPr>
      <xdr:spPr>
        <a:xfrm>
          <a:off x="3133725" y="0"/>
          <a:ext cx="762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0</xdr:row>
      <xdr:rowOff>0</xdr:rowOff>
    </xdr:from>
    <xdr:to>
      <xdr:col>17</xdr:col>
      <xdr:colOff>133350</xdr:colOff>
      <xdr:row>0</xdr:row>
      <xdr:rowOff>0</xdr:rowOff>
    </xdr:to>
    <xdr:sp>
      <xdr:nvSpPr>
        <xdr:cNvPr id="4" name="Oval 5"/>
        <xdr:cNvSpPr>
          <a:spLocks/>
        </xdr:cNvSpPr>
      </xdr:nvSpPr>
      <xdr:spPr>
        <a:xfrm>
          <a:off x="3133725" y="0"/>
          <a:ext cx="762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xdr:row>
      <xdr:rowOff>28575</xdr:rowOff>
    </xdr:from>
    <xdr:to>
      <xdr:col>0</xdr:col>
      <xdr:colOff>133350</xdr:colOff>
      <xdr:row>6</xdr:row>
      <xdr:rowOff>104775</xdr:rowOff>
    </xdr:to>
    <xdr:sp>
      <xdr:nvSpPr>
        <xdr:cNvPr id="5" name="Oval 6"/>
        <xdr:cNvSpPr>
          <a:spLocks/>
        </xdr:cNvSpPr>
      </xdr:nvSpPr>
      <xdr:spPr>
        <a:xfrm>
          <a:off x="57150" y="62865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13</xdr:row>
      <xdr:rowOff>28575</xdr:rowOff>
    </xdr:from>
    <xdr:to>
      <xdr:col>0</xdr:col>
      <xdr:colOff>133350</xdr:colOff>
      <xdr:row>13</xdr:row>
      <xdr:rowOff>104775</xdr:rowOff>
    </xdr:to>
    <xdr:sp>
      <xdr:nvSpPr>
        <xdr:cNvPr id="6" name="Oval 7"/>
        <xdr:cNvSpPr>
          <a:spLocks/>
        </xdr:cNvSpPr>
      </xdr:nvSpPr>
      <xdr:spPr>
        <a:xfrm>
          <a:off x="57150" y="149542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6</xdr:row>
      <xdr:rowOff>28575</xdr:rowOff>
    </xdr:from>
    <xdr:to>
      <xdr:col>19</xdr:col>
      <xdr:colOff>133350</xdr:colOff>
      <xdr:row>6</xdr:row>
      <xdr:rowOff>104775</xdr:rowOff>
    </xdr:to>
    <xdr:sp>
      <xdr:nvSpPr>
        <xdr:cNvPr id="7" name="Oval 8"/>
        <xdr:cNvSpPr>
          <a:spLocks/>
        </xdr:cNvSpPr>
      </xdr:nvSpPr>
      <xdr:spPr>
        <a:xfrm>
          <a:off x="3495675" y="62865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11</xdr:row>
      <xdr:rowOff>28575</xdr:rowOff>
    </xdr:from>
    <xdr:to>
      <xdr:col>19</xdr:col>
      <xdr:colOff>133350</xdr:colOff>
      <xdr:row>11</xdr:row>
      <xdr:rowOff>104775</xdr:rowOff>
    </xdr:to>
    <xdr:sp>
      <xdr:nvSpPr>
        <xdr:cNvPr id="8" name="Oval 9"/>
        <xdr:cNvSpPr>
          <a:spLocks/>
        </xdr:cNvSpPr>
      </xdr:nvSpPr>
      <xdr:spPr>
        <a:xfrm>
          <a:off x="3495675" y="124777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7"/>
  <sheetViews>
    <sheetView showGridLines="0" tabSelected="1" zoomScale="133" zoomScaleNormal="133" zoomScalePageLayoutView="0" workbookViewId="0" topLeftCell="A1">
      <selection activeCell="A5" sqref="A5:E21"/>
    </sheetView>
  </sheetViews>
  <sheetFormatPr defaultColWidth="9.140625" defaultRowHeight="12.75"/>
  <cols>
    <col min="1" max="4" width="4.28125" style="64" customWidth="1"/>
    <col min="5" max="5" width="5.7109375" style="64" customWidth="1"/>
    <col min="6" max="6" width="5.00390625" style="64" customWidth="1"/>
    <col min="7" max="7" width="5.140625" style="64" customWidth="1"/>
    <col min="8" max="10" width="4.28125" style="64" customWidth="1"/>
    <col min="11" max="11" width="4.140625" style="64" customWidth="1"/>
    <col min="12" max="12" width="4.57421875" style="64" customWidth="1"/>
    <col min="13" max="14" width="4.8515625" style="64" customWidth="1"/>
    <col min="15" max="17" width="4.28125" style="64" customWidth="1"/>
    <col min="18" max="18" width="4.8515625" style="64" customWidth="1"/>
    <col min="19" max="22" width="4.28125" style="64" customWidth="1"/>
    <col min="23" max="23" width="4.421875" style="64" customWidth="1"/>
    <col min="24" max="16384" width="9.140625" style="64" customWidth="1"/>
  </cols>
  <sheetData>
    <row r="1" spans="1:23" ht="9" customHeight="1">
      <c r="A1" s="467" t="s">
        <v>888</v>
      </c>
      <c r="B1" s="468"/>
      <c r="C1" s="468"/>
      <c r="D1" s="468"/>
      <c r="E1" s="468"/>
      <c r="F1" s="468"/>
      <c r="G1" s="468"/>
      <c r="H1" s="468"/>
      <c r="I1" s="468"/>
      <c r="J1" s="468"/>
      <c r="K1" s="468"/>
      <c r="L1" s="468"/>
      <c r="M1" s="468"/>
      <c r="N1" s="468"/>
      <c r="O1" s="468"/>
      <c r="P1" s="468"/>
      <c r="Q1" s="468"/>
      <c r="R1" s="468"/>
      <c r="S1" s="468"/>
      <c r="T1" s="468"/>
      <c r="U1" s="468"/>
      <c r="V1" s="468"/>
      <c r="W1" s="469"/>
    </row>
    <row r="2" spans="1:23" s="82" customFormat="1" ht="11.25" customHeight="1">
      <c r="A2" s="470" t="s">
        <v>887</v>
      </c>
      <c r="B2" s="471"/>
      <c r="C2" s="471"/>
      <c r="D2" s="476" t="s">
        <v>780</v>
      </c>
      <c r="E2" s="477"/>
      <c r="F2" s="477"/>
      <c r="G2" s="477"/>
      <c r="H2" s="477"/>
      <c r="I2" s="472" t="s">
        <v>889</v>
      </c>
      <c r="J2" s="472"/>
      <c r="K2" s="472"/>
      <c r="L2" s="472"/>
      <c r="M2" s="474" t="s">
        <v>780</v>
      </c>
      <c r="N2" s="474"/>
      <c r="O2" s="474"/>
      <c r="P2" s="474"/>
      <c r="Q2" s="474"/>
      <c r="R2" s="478" t="s">
        <v>842</v>
      </c>
      <c r="S2" s="478"/>
      <c r="T2" s="478"/>
      <c r="U2" s="473" t="s">
        <v>902</v>
      </c>
      <c r="V2" s="473"/>
      <c r="W2" s="473"/>
    </row>
    <row r="3" spans="1:23" s="82" customFormat="1" ht="12" customHeight="1">
      <c r="A3" s="479" t="s">
        <v>751</v>
      </c>
      <c r="B3" s="480"/>
      <c r="C3" s="480"/>
      <c r="D3" s="480"/>
      <c r="E3" s="480"/>
      <c r="F3" s="480"/>
      <c r="G3" s="480"/>
      <c r="H3" s="480"/>
      <c r="I3" s="481" t="s">
        <v>987</v>
      </c>
      <c r="J3" s="482"/>
      <c r="K3" s="482"/>
      <c r="L3" s="482"/>
      <c r="M3" s="483"/>
      <c r="N3" s="484" t="s">
        <v>988</v>
      </c>
      <c r="O3" s="488"/>
      <c r="P3" s="488"/>
      <c r="Q3" s="489"/>
      <c r="R3" s="484" t="s">
        <v>989</v>
      </c>
      <c r="S3" s="490"/>
      <c r="T3" s="484" t="s">
        <v>900</v>
      </c>
      <c r="U3" s="490"/>
      <c r="V3" s="484">
        <v>66045</v>
      </c>
      <c r="W3" s="485"/>
    </row>
    <row r="4" spans="1:23" s="153" customFormat="1" ht="8.25" customHeight="1">
      <c r="A4" s="491"/>
      <c r="B4" s="396"/>
      <c r="C4" s="396"/>
      <c r="D4" s="396"/>
      <c r="E4" s="396"/>
      <c r="F4" s="492"/>
      <c r="G4" s="396"/>
      <c r="H4" s="396"/>
      <c r="I4" s="432" t="s">
        <v>752</v>
      </c>
      <c r="J4" s="342"/>
      <c r="K4" s="342"/>
      <c r="L4" s="342"/>
      <c r="M4" s="342"/>
      <c r="N4" s="432" t="s">
        <v>753</v>
      </c>
      <c r="O4" s="342"/>
      <c r="P4" s="342"/>
      <c r="Q4" s="342"/>
      <c r="R4" s="338" t="s">
        <v>250</v>
      </c>
      <c r="S4" s="342"/>
      <c r="T4" s="432" t="s">
        <v>251</v>
      </c>
      <c r="U4" s="342"/>
      <c r="V4" s="271" t="s">
        <v>526</v>
      </c>
      <c r="W4" s="272"/>
    </row>
    <row r="5" spans="1:23" s="82" customFormat="1" ht="11.25" customHeight="1">
      <c r="A5" s="371"/>
      <c r="B5" s="372"/>
      <c r="C5" s="372"/>
      <c r="D5" s="372"/>
      <c r="E5" s="373"/>
      <c r="F5" s="273" t="s">
        <v>606</v>
      </c>
      <c r="G5" s="351"/>
      <c r="H5" s="430"/>
      <c r="I5" s="430"/>
      <c r="J5" s="431"/>
      <c r="K5" s="351"/>
      <c r="L5" s="430"/>
      <c r="M5" s="430"/>
      <c r="N5" s="431"/>
      <c r="O5" s="351"/>
      <c r="P5" s="397"/>
      <c r="Q5" s="398"/>
      <c r="R5" s="274" t="s">
        <v>457</v>
      </c>
      <c r="S5" s="494"/>
      <c r="T5" s="495"/>
      <c r="U5" s="495"/>
      <c r="V5" s="495"/>
      <c r="W5" s="496"/>
    </row>
    <row r="6" spans="1:23" s="84" customFormat="1" ht="8.25" customHeight="1">
      <c r="A6" s="374"/>
      <c r="B6" s="375"/>
      <c r="C6" s="375"/>
      <c r="D6" s="375"/>
      <c r="E6" s="376"/>
      <c r="F6" s="493" t="s">
        <v>748</v>
      </c>
      <c r="G6" s="365"/>
      <c r="H6" s="366"/>
      <c r="I6" s="366"/>
      <c r="J6" s="366"/>
      <c r="K6" s="432" t="s">
        <v>749</v>
      </c>
      <c r="L6" s="339"/>
      <c r="M6" s="339"/>
      <c r="N6" s="339"/>
      <c r="O6" s="432" t="s">
        <v>750</v>
      </c>
      <c r="P6" s="342"/>
      <c r="Q6" s="342"/>
      <c r="R6" s="275"/>
      <c r="S6" s="432" t="s">
        <v>990</v>
      </c>
      <c r="T6" s="342"/>
      <c r="U6" s="342"/>
      <c r="V6" s="342"/>
      <c r="W6" s="466"/>
    </row>
    <row r="7" spans="1:23" s="82" customFormat="1" ht="11.25" customHeight="1">
      <c r="A7" s="374"/>
      <c r="B7" s="375"/>
      <c r="C7" s="375"/>
      <c r="D7" s="375"/>
      <c r="E7" s="376"/>
      <c r="F7" s="386" t="s">
        <v>458</v>
      </c>
      <c r="G7" s="391"/>
      <c r="H7" s="351"/>
      <c r="I7" s="430"/>
      <c r="J7" s="430"/>
      <c r="K7" s="431"/>
      <c r="L7" s="386" t="s">
        <v>459</v>
      </c>
      <c r="M7" s="384"/>
      <c r="N7" s="381"/>
      <c r="O7" s="351"/>
      <c r="P7" s="430"/>
      <c r="Q7" s="430"/>
      <c r="R7" s="430"/>
      <c r="S7" s="430"/>
      <c r="T7" s="430"/>
      <c r="U7" s="430"/>
      <c r="V7" s="430"/>
      <c r="W7" s="431"/>
    </row>
    <row r="8" spans="1:23" s="82" customFormat="1" ht="8.25" customHeight="1">
      <c r="A8" s="374"/>
      <c r="B8" s="375"/>
      <c r="C8" s="375"/>
      <c r="D8" s="375"/>
      <c r="E8" s="376"/>
      <c r="F8" s="486"/>
      <c r="G8" s="402"/>
      <c r="H8" s="338" t="s">
        <v>614</v>
      </c>
      <c r="I8" s="366"/>
      <c r="J8" s="366"/>
      <c r="K8" s="366"/>
      <c r="L8" s="487"/>
      <c r="M8" s="341"/>
      <c r="N8" s="341"/>
      <c r="O8" s="432" t="s">
        <v>542</v>
      </c>
      <c r="P8" s="463"/>
      <c r="Q8" s="464"/>
      <c r="R8" s="464"/>
      <c r="S8" s="464"/>
      <c r="T8" s="463"/>
      <c r="U8" s="463"/>
      <c r="V8" s="463"/>
      <c r="W8" s="465"/>
    </row>
    <row r="9" spans="1:23" s="82" customFormat="1" ht="11.25" customHeight="1">
      <c r="A9" s="374"/>
      <c r="B9" s="375"/>
      <c r="C9" s="375"/>
      <c r="D9" s="375"/>
      <c r="E9" s="376"/>
      <c r="F9" s="386" t="s">
        <v>239</v>
      </c>
      <c r="G9" s="384"/>
      <c r="H9" s="381"/>
      <c r="I9" s="460"/>
      <c r="J9" s="461"/>
      <c r="K9" s="462"/>
      <c r="L9" s="460"/>
      <c r="M9" s="462"/>
      <c r="N9" s="324"/>
      <c r="O9" s="363"/>
      <c r="P9" s="398"/>
      <c r="Q9" s="354" t="s">
        <v>460</v>
      </c>
      <c r="R9" s="355"/>
      <c r="S9" s="356"/>
      <c r="T9" s="357"/>
      <c r="U9" s="358"/>
      <c r="V9" s="358"/>
      <c r="W9" s="359"/>
    </row>
    <row r="10" spans="1:23" s="84" customFormat="1" ht="8.25" customHeight="1">
      <c r="A10" s="374"/>
      <c r="B10" s="375"/>
      <c r="C10" s="375"/>
      <c r="D10" s="375"/>
      <c r="E10" s="376"/>
      <c r="F10" s="344"/>
      <c r="G10" s="346"/>
      <c r="H10" s="346"/>
      <c r="I10" s="338" t="s">
        <v>249</v>
      </c>
      <c r="J10" s="339"/>
      <c r="K10" s="339"/>
      <c r="L10" s="338" t="s">
        <v>250</v>
      </c>
      <c r="M10" s="339"/>
      <c r="N10" s="270" t="s">
        <v>251</v>
      </c>
      <c r="O10" s="338" t="s">
        <v>526</v>
      </c>
      <c r="P10" s="339"/>
      <c r="Q10" s="343"/>
      <c r="R10" s="343"/>
      <c r="S10" s="343"/>
      <c r="T10" s="432" t="s">
        <v>619</v>
      </c>
      <c r="U10" s="342"/>
      <c r="V10" s="342"/>
      <c r="W10" s="466"/>
    </row>
    <row r="11" spans="1:23" s="82" customFormat="1" ht="10.5" customHeight="1">
      <c r="A11" s="374"/>
      <c r="B11" s="375"/>
      <c r="C11" s="375"/>
      <c r="D11" s="375"/>
      <c r="E11" s="376"/>
      <c r="F11" s="386" t="s">
        <v>890</v>
      </c>
      <c r="G11" s="387"/>
      <c r="H11" s="387"/>
      <c r="I11" s="394"/>
      <c r="J11" s="394"/>
      <c r="K11" s="394"/>
      <c r="L11" s="394"/>
      <c r="M11" s="394"/>
      <c r="N11" s="394"/>
      <c r="O11" s="394"/>
      <c r="P11" s="394"/>
      <c r="Q11" s="368" t="s">
        <v>696</v>
      </c>
      <c r="R11" s="498"/>
      <c r="S11" s="416"/>
      <c r="T11" s="357"/>
      <c r="U11" s="358"/>
      <c r="V11" s="358"/>
      <c r="W11" s="359"/>
    </row>
    <row r="12" spans="1:23" s="82" customFormat="1" ht="8.25" customHeight="1">
      <c r="A12" s="374"/>
      <c r="B12" s="375"/>
      <c r="C12" s="375"/>
      <c r="D12" s="375"/>
      <c r="E12" s="376"/>
      <c r="F12" s="280"/>
      <c r="G12" s="281"/>
      <c r="H12" s="281"/>
      <c r="I12" s="385"/>
      <c r="J12" s="385"/>
      <c r="K12" s="385"/>
      <c r="L12" s="385"/>
      <c r="M12" s="385"/>
      <c r="N12" s="332"/>
      <c r="O12" s="332"/>
      <c r="P12" s="332"/>
      <c r="Q12" s="281"/>
      <c r="R12" s="281"/>
      <c r="S12" s="281"/>
      <c r="T12" s="432" t="s">
        <v>619</v>
      </c>
      <c r="U12" s="342"/>
      <c r="V12" s="342"/>
      <c r="W12" s="466"/>
    </row>
    <row r="13" spans="1:23" s="82" customFormat="1" ht="12" customHeight="1">
      <c r="A13" s="374"/>
      <c r="B13" s="375"/>
      <c r="C13" s="375"/>
      <c r="D13" s="375"/>
      <c r="E13" s="376"/>
      <c r="F13" s="386" t="s">
        <v>543</v>
      </c>
      <c r="G13" s="367"/>
      <c r="H13" s="391"/>
      <c r="I13" s="351"/>
      <c r="J13" s="397"/>
      <c r="K13" s="398"/>
      <c r="L13" s="351"/>
      <c r="M13" s="398"/>
      <c r="N13" s="324"/>
      <c r="O13" s="363"/>
      <c r="P13" s="398"/>
      <c r="Q13" s="386" t="s">
        <v>544</v>
      </c>
      <c r="R13" s="367"/>
      <c r="S13" s="391"/>
      <c r="T13" s="357"/>
      <c r="U13" s="358"/>
      <c r="V13" s="358"/>
      <c r="W13" s="359"/>
    </row>
    <row r="14" spans="1:23" s="84" customFormat="1" ht="6.75" customHeight="1">
      <c r="A14" s="374"/>
      <c r="B14" s="375"/>
      <c r="C14" s="375"/>
      <c r="D14" s="375"/>
      <c r="E14" s="376"/>
      <c r="F14" s="344"/>
      <c r="G14" s="345"/>
      <c r="H14" s="346"/>
      <c r="I14" s="338" t="s">
        <v>249</v>
      </c>
      <c r="J14" s="342"/>
      <c r="K14" s="339"/>
      <c r="L14" s="338" t="s">
        <v>250</v>
      </c>
      <c r="M14" s="342"/>
      <c r="N14" s="270" t="s">
        <v>251</v>
      </c>
      <c r="O14" s="338" t="s">
        <v>526</v>
      </c>
      <c r="P14" s="339"/>
      <c r="Q14" s="458"/>
      <c r="R14" s="458"/>
      <c r="S14" s="458"/>
      <c r="T14" s="338" t="s">
        <v>619</v>
      </c>
      <c r="U14" s="339"/>
      <c r="V14" s="342"/>
      <c r="W14" s="466"/>
    </row>
    <row r="15" spans="1:23" s="82" customFormat="1" ht="11.25" customHeight="1">
      <c r="A15" s="374"/>
      <c r="B15" s="375"/>
      <c r="C15" s="375"/>
      <c r="D15" s="375"/>
      <c r="E15" s="376"/>
      <c r="F15" s="274" t="s">
        <v>461</v>
      </c>
      <c r="G15" s="324"/>
      <c r="H15" s="354" t="s">
        <v>545</v>
      </c>
      <c r="I15" s="356"/>
      <c r="J15" s="325"/>
      <c r="K15" s="354" t="s">
        <v>462</v>
      </c>
      <c r="L15" s="356"/>
      <c r="M15" s="324"/>
      <c r="N15" s="283"/>
      <c r="O15" s="368" t="s">
        <v>845</v>
      </c>
      <c r="P15" s="356"/>
      <c r="Q15" s="351"/>
      <c r="R15" s="397"/>
      <c r="S15" s="398"/>
      <c r="T15" s="354" t="s">
        <v>844</v>
      </c>
      <c r="U15" s="416"/>
      <c r="V15" s="351"/>
      <c r="W15" s="398"/>
    </row>
    <row r="16" spans="1:23" s="82" customFormat="1" ht="8.25" customHeight="1">
      <c r="A16" s="374"/>
      <c r="B16" s="375"/>
      <c r="C16" s="375"/>
      <c r="D16" s="375"/>
      <c r="E16" s="376"/>
      <c r="F16" s="284"/>
      <c r="G16" s="270" t="s">
        <v>86</v>
      </c>
      <c r="H16" s="340"/>
      <c r="I16" s="341"/>
      <c r="J16" s="269" t="s">
        <v>87</v>
      </c>
      <c r="K16" s="396"/>
      <c r="L16" s="367"/>
      <c r="M16" s="270" t="s">
        <v>88</v>
      </c>
      <c r="N16" s="286"/>
      <c r="O16" s="287"/>
      <c r="P16" s="288"/>
      <c r="Q16" s="432" t="s">
        <v>846</v>
      </c>
      <c r="R16" s="342"/>
      <c r="S16" s="339"/>
      <c r="T16" s="268"/>
      <c r="U16" s="267"/>
      <c r="V16" s="432" t="s">
        <v>846</v>
      </c>
      <c r="W16" s="466"/>
    </row>
    <row r="17" spans="1:23" s="89" customFormat="1" ht="11.25" customHeight="1">
      <c r="A17" s="374"/>
      <c r="B17" s="375"/>
      <c r="C17" s="375"/>
      <c r="D17" s="375"/>
      <c r="E17" s="376"/>
      <c r="F17" s="380" t="s">
        <v>108</v>
      </c>
      <c r="G17" s="381"/>
      <c r="H17" s="363"/>
      <c r="I17" s="352"/>
      <c r="J17" s="352"/>
      <c r="K17" s="353"/>
      <c r="L17" s="354" t="s">
        <v>221</v>
      </c>
      <c r="M17" s="355"/>
      <c r="N17" s="356"/>
      <c r="O17" s="351"/>
      <c r="P17" s="352"/>
      <c r="Q17" s="352"/>
      <c r="R17" s="353"/>
      <c r="S17" s="276" t="s">
        <v>220</v>
      </c>
      <c r="T17" s="289"/>
      <c r="U17" s="351"/>
      <c r="V17" s="430"/>
      <c r="W17" s="431"/>
    </row>
    <row r="18" spans="1:23" s="82" customFormat="1" ht="8.25" customHeight="1">
      <c r="A18" s="374"/>
      <c r="B18" s="375"/>
      <c r="C18" s="375"/>
      <c r="D18" s="375"/>
      <c r="E18" s="376"/>
      <c r="F18" s="369"/>
      <c r="G18" s="370"/>
      <c r="H18" s="432" t="s">
        <v>205</v>
      </c>
      <c r="I18" s="366"/>
      <c r="J18" s="366"/>
      <c r="K18" s="365"/>
      <c r="L18" s="367"/>
      <c r="M18" s="367"/>
      <c r="N18" s="367"/>
      <c r="O18" s="432" t="s">
        <v>110</v>
      </c>
      <c r="P18" s="342"/>
      <c r="Q18" s="342"/>
      <c r="R18" s="342"/>
      <c r="S18" s="340"/>
      <c r="T18" s="341"/>
      <c r="U18" s="432" t="s">
        <v>109</v>
      </c>
      <c r="V18" s="433"/>
      <c r="W18" s="435"/>
    </row>
    <row r="19" spans="1:23" s="82" customFormat="1" ht="11.25" customHeight="1">
      <c r="A19" s="374"/>
      <c r="B19" s="375"/>
      <c r="C19" s="375"/>
      <c r="D19" s="375"/>
      <c r="E19" s="376"/>
      <c r="F19" s="386" t="s">
        <v>240</v>
      </c>
      <c r="G19" s="391"/>
      <c r="H19" s="324"/>
      <c r="I19" s="324"/>
      <c r="J19" s="326"/>
      <c r="K19" s="395" t="s">
        <v>463</v>
      </c>
      <c r="L19" s="355"/>
      <c r="M19" s="355"/>
      <c r="N19" s="356"/>
      <c r="O19" s="360"/>
      <c r="P19" s="361"/>
      <c r="Q19" s="361"/>
      <c r="R19" s="362"/>
      <c r="S19" s="360"/>
      <c r="T19" s="361"/>
      <c r="U19" s="361"/>
      <c r="V19" s="362"/>
      <c r="W19" s="327"/>
    </row>
    <row r="20" spans="1:23" s="84" customFormat="1" ht="8.25" customHeight="1">
      <c r="A20" s="374"/>
      <c r="B20" s="375"/>
      <c r="C20" s="375"/>
      <c r="D20" s="375"/>
      <c r="E20" s="376"/>
      <c r="F20" s="497"/>
      <c r="G20" s="459"/>
      <c r="H20" s="382" t="s">
        <v>349</v>
      </c>
      <c r="I20" s="383"/>
      <c r="J20" s="383"/>
      <c r="K20" s="384"/>
      <c r="L20" s="367"/>
      <c r="M20" s="341"/>
      <c r="N20" s="367"/>
      <c r="O20" s="338" t="s">
        <v>250</v>
      </c>
      <c r="P20" s="342"/>
      <c r="Q20" s="339"/>
      <c r="R20" s="339"/>
      <c r="S20" s="338" t="s">
        <v>527</v>
      </c>
      <c r="T20" s="339"/>
      <c r="U20" s="339"/>
      <c r="V20" s="339"/>
      <c r="W20" s="292" t="s">
        <v>251</v>
      </c>
    </row>
    <row r="21" spans="1:23" s="82" customFormat="1" ht="11.25" customHeight="1">
      <c r="A21" s="377"/>
      <c r="B21" s="378"/>
      <c r="C21" s="378"/>
      <c r="D21" s="378"/>
      <c r="E21" s="379"/>
      <c r="F21" s="354" t="s">
        <v>464</v>
      </c>
      <c r="G21" s="356"/>
      <c r="H21" s="324"/>
      <c r="I21" s="293"/>
      <c r="J21" s="499" t="s">
        <v>465</v>
      </c>
      <c r="K21" s="500"/>
      <c r="L21" s="501"/>
      <c r="M21" s="324"/>
      <c r="N21" s="354" t="s">
        <v>466</v>
      </c>
      <c r="O21" s="356"/>
      <c r="P21" s="325"/>
      <c r="Q21" s="354" t="s">
        <v>546</v>
      </c>
      <c r="R21" s="355"/>
      <c r="S21" s="355"/>
      <c r="T21" s="355"/>
      <c r="U21" s="355"/>
      <c r="V21" s="356"/>
      <c r="W21" s="324"/>
    </row>
    <row r="22" spans="1:23" s="84" customFormat="1" ht="7.5" customHeight="1">
      <c r="A22" s="364"/>
      <c r="B22" s="365"/>
      <c r="C22" s="365"/>
      <c r="D22" s="366"/>
      <c r="E22" s="365"/>
      <c r="F22" s="367"/>
      <c r="G22" s="291"/>
      <c r="H22" s="294" t="s">
        <v>81</v>
      </c>
      <c r="I22" s="268"/>
      <c r="J22" s="388"/>
      <c r="K22" s="389"/>
      <c r="L22" s="389"/>
      <c r="M22" s="270" t="s">
        <v>858</v>
      </c>
      <c r="N22" s="459"/>
      <c r="O22" s="459"/>
      <c r="P22" s="270" t="s">
        <v>467</v>
      </c>
      <c r="Q22" s="459"/>
      <c r="R22" s="367"/>
      <c r="S22" s="367"/>
      <c r="T22" s="341"/>
      <c r="U22" s="367"/>
      <c r="V22" s="367"/>
      <c r="W22" s="296" t="s">
        <v>858</v>
      </c>
    </row>
    <row r="23" spans="1:23" s="82" customFormat="1" ht="9.75" customHeight="1">
      <c r="A23" s="405" t="s">
        <v>468</v>
      </c>
      <c r="B23" s="367"/>
      <c r="C23" s="391"/>
      <c r="D23" s="328"/>
      <c r="E23" s="386" t="s">
        <v>89</v>
      </c>
      <c r="F23" s="367"/>
      <c r="G23" s="367"/>
      <c r="H23" s="390" t="s">
        <v>469</v>
      </c>
      <c r="I23" s="391"/>
      <c r="J23" s="329"/>
      <c r="K23" s="386" t="s">
        <v>894</v>
      </c>
      <c r="L23" s="367"/>
      <c r="M23" s="387"/>
      <c r="N23" s="387"/>
      <c r="O23" s="387"/>
      <c r="P23" s="390" t="s">
        <v>472</v>
      </c>
      <c r="Q23" s="367"/>
      <c r="R23" s="367"/>
      <c r="S23" s="391"/>
      <c r="T23" s="328"/>
      <c r="U23" s="400" t="s">
        <v>473</v>
      </c>
      <c r="V23" s="367"/>
      <c r="W23" s="401"/>
    </row>
    <row r="24" spans="1:23" s="82" customFormat="1" ht="9.75" customHeight="1">
      <c r="A24" s="404" t="s">
        <v>470</v>
      </c>
      <c r="B24" s="399"/>
      <c r="C24" s="393"/>
      <c r="D24" s="328"/>
      <c r="E24" s="386" t="s">
        <v>90</v>
      </c>
      <c r="F24" s="367"/>
      <c r="G24" s="367"/>
      <c r="H24" s="392" t="s">
        <v>470</v>
      </c>
      <c r="I24" s="393"/>
      <c r="J24" s="328"/>
      <c r="K24" s="386" t="s">
        <v>547</v>
      </c>
      <c r="L24" s="367"/>
      <c r="M24" s="387"/>
      <c r="N24" s="387"/>
      <c r="O24" s="387"/>
      <c r="P24" s="392" t="s">
        <v>470</v>
      </c>
      <c r="Q24" s="399"/>
      <c r="R24" s="399"/>
      <c r="S24" s="393"/>
      <c r="T24" s="328"/>
      <c r="U24" s="400" t="s">
        <v>474</v>
      </c>
      <c r="V24" s="367"/>
      <c r="W24" s="401"/>
    </row>
    <row r="25" spans="1:23" s="82" customFormat="1" ht="9.75" customHeight="1">
      <c r="A25" s="422"/>
      <c r="B25" s="367"/>
      <c r="C25" s="391"/>
      <c r="D25" s="328"/>
      <c r="E25" s="276" t="s">
        <v>91</v>
      </c>
      <c r="F25" s="402"/>
      <c r="G25" s="370"/>
      <c r="H25" s="370"/>
      <c r="I25" s="403"/>
      <c r="J25" s="328"/>
      <c r="K25" s="386" t="s">
        <v>241</v>
      </c>
      <c r="L25" s="367"/>
      <c r="M25" s="367"/>
      <c r="N25" s="367"/>
      <c r="O25" s="367"/>
      <c r="P25" s="457"/>
      <c r="Q25" s="367"/>
      <c r="R25" s="367"/>
      <c r="S25" s="391"/>
      <c r="T25" s="328"/>
      <c r="U25" s="400" t="s">
        <v>475</v>
      </c>
      <c r="V25" s="367"/>
      <c r="W25" s="401"/>
    </row>
    <row r="26" spans="1:23" s="82" customFormat="1" ht="9.75" customHeight="1">
      <c r="A26" s="450"/>
      <c r="B26" s="367"/>
      <c r="C26" s="391"/>
      <c r="D26" s="329"/>
      <c r="E26" s="386" t="s">
        <v>93</v>
      </c>
      <c r="F26" s="367"/>
      <c r="G26" s="402"/>
      <c r="H26" s="370"/>
      <c r="I26" s="403"/>
      <c r="J26" s="328"/>
      <c r="K26" s="386" t="s">
        <v>242</v>
      </c>
      <c r="L26" s="367"/>
      <c r="M26" s="367"/>
      <c r="N26" s="282"/>
      <c r="O26" s="282"/>
      <c r="P26" s="282"/>
      <c r="Q26" s="282"/>
      <c r="R26" s="282"/>
      <c r="S26" s="277"/>
      <c r="T26" s="328"/>
      <c r="U26" s="400" t="s">
        <v>476</v>
      </c>
      <c r="V26" s="367"/>
      <c r="W26" s="401"/>
    </row>
    <row r="27" spans="1:23" s="82" customFormat="1" ht="9.75" customHeight="1">
      <c r="A27" s="450"/>
      <c r="B27" s="367"/>
      <c r="C27" s="391"/>
      <c r="D27" s="328"/>
      <c r="E27" s="386" t="s">
        <v>92</v>
      </c>
      <c r="F27" s="367"/>
      <c r="G27" s="370"/>
      <c r="H27" s="370"/>
      <c r="I27" s="403"/>
      <c r="J27" s="328"/>
      <c r="K27" s="386" t="s">
        <v>243</v>
      </c>
      <c r="L27" s="367"/>
      <c r="M27" s="367"/>
      <c r="N27" s="278"/>
      <c r="O27" s="282"/>
      <c r="P27" s="282"/>
      <c r="Q27" s="282"/>
      <c r="R27" s="282"/>
      <c r="S27" s="277"/>
      <c r="T27" s="328"/>
      <c r="U27" s="400" t="s">
        <v>477</v>
      </c>
      <c r="V27" s="367"/>
      <c r="W27" s="401"/>
    </row>
    <row r="28" spans="1:23" s="82" customFormat="1" ht="9.75" customHeight="1">
      <c r="A28" s="450"/>
      <c r="B28" s="367"/>
      <c r="C28" s="391"/>
      <c r="D28" s="328"/>
      <c r="E28" s="276" t="s">
        <v>884</v>
      </c>
      <c r="F28" s="423"/>
      <c r="G28" s="424"/>
      <c r="H28" s="424"/>
      <c r="I28" s="425"/>
      <c r="J28" s="328"/>
      <c r="K28" s="386" t="s">
        <v>96</v>
      </c>
      <c r="L28" s="367"/>
      <c r="M28" s="391"/>
      <c r="N28" s="330"/>
      <c r="O28" s="297" t="s">
        <v>529</v>
      </c>
      <c r="P28" s="282"/>
      <c r="Q28" s="282"/>
      <c r="R28" s="282"/>
      <c r="S28" s="282"/>
      <c r="T28" s="504"/>
      <c r="U28" s="367"/>
      <c r="V28" s="367"/>
      <c r="W28" s="401"/>
    </row>
    <row r="29" spans="1:23" s="82" customFormat="1" ht="3" customHeight="1">
      <c r="A29" s="451"/>
      <c r="B29" s="341"/>
      <c r="C29" s="341"/>
      <c r="D29" s="449"/>
      <c r="E29" s="341"/>
      <c r="F29" s="366"/>
      <c r="G29" s="366"/>
      <c r="H29" s="366"/>
      <c r="I29" s="366"/>
      <c r="J29" s="366"/>
      <c r="K29" s="341"/>
      <c r="L29" s="341"/>
      <c r="M29" s="341"/>
      <c r="N29" s="366"/>
      <c r="O29" s="341"/>
      <c r="P29" s="341"/>
      <c r="Q29" s="341"/>
      <c r="R29" s="341"/>
      <c r="S29" s="341"/>
      <c r="T29" s="341"/>
      <c r="U29" s="341"/>
      <c r="V29" s="341"/>
      <c r="W29" s="448"/>
    </row>
    <row r="30" spans="1:23" s="82" customFormat="1" ht="9" customHeight="1">
      <c r="A30" s="413" t="s">
        <v>891</v>
      </c>
      <c r="B30" s="414"/>
      <c r="C30" s="414"/>
      <c r="D30" s="414"/>
      <c r="E30" s="414"/>
      <c r="F30" s="414"/>
      <c r="G30" s="414"/>
      <c r="H30" s="414"/>
      <c r="I30" s="414"/>
      <c r="J30" s="414"/>
      <c r="K30" s="414"/>
      <c r="L30" s="414"/>
      <c r="M30" s="414"/>
      <c r="N30" s="414"/>
      <c r="O30" s="414"/>
      <c r="P30" s="414"/>
      <c r="Q30" s="414"/>
      <c r="R30" s="414"/>
      <c r="S30" s="414"/>
      <c r="T30" s="414"/>
      <c r="U30" s="414"/>
      <c r="V30" s="414"/>
      <c r="W30" s="415"/>
    </row>
    <row r="31" spans="1:23" s="82" customFormat="1" ht="11.25" customHeight="1">
      <c r="A31" s="406" t="s">
        <v>494</v>
      </c>
      <c r="B31" s="365"/>
      <c r="C31" s="365"/>
      <c r="D31" s="365"/>
      <c r="E31" s="365"/>
      <c r="F31" s="365"/>
      <c r="G31" s="365"/>
      <c r="H31" s="365"/>
      <c r="I31" s="365"/>
      <c r="J31" s="365"/>
      <c r="K31" s="407"/>
      <c r="L31" s="331"/>
      <c r="M31" s="298"/>
      <c r="N31" s="408" t="s">
        <v>493</v>
      </c>
      <c r="O31" s="409"/>
      <c r="P31" s="324"/>
      <c r="Q31" s="426" t="s">
        <v>548</v>
      </c>
      <c r="R31" s="444"/>
      <c r="S31" s="324"/>
      <c r="T31" s="426" t="s">
        <v>904</v>
      </c>
      <c r="U31" s="444"/>
      <c r="V31" s="324"/>
      <c r="W31" s="299"/>
    </row>
    <row r="32" spans="1:23" s="82" customFormat="1" ht="7.5" customHeight="1">
      <c r="A32" s="422"/>
      <c r="B32" s="367"/>
      <c r="C32" s="367"/>
      <c r="D32" s="367"/>
      <c r="E32" s="341"/>
      <c r="F32" s="341"/>
      <c r="G32" s="341"/>
      <c r="H32" s="341"/>
      <c r="I32" s="341"/>
      <c r="J32" s="341"/>
      <c r="K32" s="341"/>
      <c r="L32" s="269" t="s">
        <v>858</v>
      </c>
      <c r="M32" s="445"/>
      <c r="N32" s="341"/>
      <c r="O32" s="341"/>
      <c r="P32" s="269" t="s">
        <v>858</v>
      </c>
      <c r="Q32" s="443"/>
      <c r="R32" s="341"/>
      <c r="S32" s="269" t="s">
        <v>858</v>
      </c>
      <c r="T32" s="445"/>
      <c r="U32" s="341"/>
      <c r="V32" s="269"/>
      <c r="W32" s="300"/>
    </row>
    <row r="33" spans="1:23" s="82" customFormat="1" ht="10.5" customHeight="1">
      <c r="A33" s="517" t="s">
        <v>618</v>
      </c>
      <c r="B33" s="355"/>
      <c r="C33" s="355"/>
      <c r="D33" s="356"/>
      <c r="E33" s="452"/>
      <c r="F33" s="453"/>
      <c r="G33" s="453"/>
      <c r="H33" s="453"/>
      <c r="I33" s="453"/>
      <c r="J33" s="453"/>
      <c r="K33" s="453"/>
      <c r="L33" s="453"/>
      <c r="M33" s="453"/>
      <c r="N33" s="453"/>
      <c r="O33" s="453"/>
      <c r="P33" s="453"/>
      <c r="Q33" s="453"/>
      <c r="R33" s="453"/>
      <c r="S33" s="453"/>
      <c r="T33" s="453"/>
      <c r="U33" s="453"/>
      <c r="V33" s="453"/>
      <c r="W33" s="454"/>
    </row>
    <row r="34" spans="1:23" s="82" customFormat="1" ht="11.25" customHeight="1">
      <c r="A34" s="405" t="s">
        <v>471</v>
      </c>
      <c r="B34" s="367"/>
      <c r="C34" s="367"/>
      <c r="D34" s="367"/>
      <c r="E34" s="365"/>
      <c r="F34" s="365"/>
      <c r="G34" s="365"/>
      <c r="H34" s="365"/>
      <c r="I34" s="407"/>
      <c r="J34" s="331"/>
      <c r="K34" s="446"/>
      <c r="L34" s="365"/>
      <c r="M34" s="365"/>
      <c r="N34" s="365"/>
      <c r="O34" s="365"/>
      <c r="P34" s="365"/>
      <c r="Q34" s="365"/>
      <c r="R34" s="365"/>
      <c r="S34" s="365"/>
      <c r="T34" s="365"/>
      <c r="U34" s="365"/>
      <c r="V34" s="365"/>
      <c r="W34" s="447"/>
    </row>
    <row r="35" spans="1:23" s="82" customFormat="1" ht="7.5" customHeight="1">
      <c r="A35" s="422"/>
      <c r="B35" s="367"/>
      <c r="C35" s="367"/>
      <c r="D35" s="367"/>
      <c r="E35" s="341"/>
      <c r="F35" s="341"/>
      <c r="G35" s="341"/>
      <c r="H35" s="341"/>
      <c r="I35" s="341"/>
      <c r="J35" s="269" t="s">
        <v>858</v>
      </c>
      <c r="K35" s="341"/>
      <c r="L35" s="341"/>
      <c r="M35" s="341"/>
      <c r="N35" s="341"/>
      <c r="O35" s="341"/>
      <c r="P35" s="341"/>
      <c r="Q35" s="341"/>
      <c r="R35" s="341"/>
      <c r="S35" s="341"/>
      <c r="T35" s="341"/>
      <c r="U35" s="341"/>
      <c r="V35" s="341"/>
      <c r="W35" s="448"/>
    </row>
    <row r="36" spans="1:23" s="82" customFormat="1" ht="10.5" customHeight="1">
      <c r="A36" s="517" t="s">
        <v>618</v>
      </c>
      <c r="B36" s="355"/>
      <c r="C36" s="355"/>
      <c r="D36" s="356"/>
      <c r="E36" s="452"/>
      <c r="F36" s="453"/>
      <c r="G36" s="453"/>
      <c r="H36" s="453"/>
      <c r="I36" s="453"/>
      <c r="J36" s="453"/>
      <c r="K36" s="453"/>
      <c r="L36" s="453"/>
      <c r="M36" s="453"/>
      <c r="N36" s="453"/>
      <c r="O36" s="453"/>
      <c r="P36" s="453"/>
      <c r="Q36" s="453"/>
      <c r="R36" s="453"/>
      <c r="S36" s="453"/>
      <c r="T36" s="453"/>
      <c r="U36" s="453"/>
      <c r="V36" s="453"/>
      <c r="W36" s="454"/>
    </row>
    <row r="37" spans="1:23" s="82" customFormat="1" ht="3" customHeight="1">
      <c r="A37" s="420"/>
      <c r="B37" s="341"/>
      <c r="C37" s="341"/>
      <c r="D37" s="341"/>
      <c r="E37" s="366"/>
      <c r="F37" s="366"/>
      <c r="G37" s="366"/>
      <c r="H37" s="366"/>
      <c r="I37" s="366"/>
      <c r="J37" s="366"/>
      <c r="K37" s="366"/>
      <c r="L37" s="366"/>
      <c r="M37" s="366"/>
      <c r="N37" s="366"/>
      <c r="O37" s="366"/>
      <c r="P37" s="366"/>
      <c r="Q37" s="366"/>
      <c r="R37" s="366"/>
      <c r="S37" s="366"/>
      <c r="T37" s="366"/>
      <c r="U37" s="366"/>
      <c r="V37" s="366"/>
      <c r="W37" s="421"/>
    </row>
    <row r="38" spans="1:23" s="82" customFormat="1" ht="9" customHeight="1">
      <c r="A38" s="413" t="s">
        <v>885</v>
      </c>
      <c r="B38" s="414"/>
      <c r="C38" s="414"/>
      <c r="D38" s="414"/>
      <c r="E38" s="414"/>
      <c r="F38" s="414"/>
      <c r="G38" s="414"/>
      <c r="H38" s="414"/>
      <c r="I38" s="414"/>
      <c r="J38" s="414"/>
      <c r="K38" s="414"/>
      <c r="L38" s="414"/>
      <c r="M38" s="414"/>
      <c r="N38" s="414"/>
      <c r="O38" s="414"/>
      <c r="P38" s="414"/>
      <c r="Q38" s="414"/>
      <c r="R38" s="414"/>
      <c r="S38" s="414"/>
      <c r="T38" s="414"/>
      <c r="U38" s="414"/>
      <c r="V38" s="414"/>
      <c r="W38" s="415"/>
    </row>
    <row r="39" spans="1:26" s="82" customFormat="1" ht="11.25" customHeight="1">
      <c r="A39" s="406" t="s">
        <v>837</v>
      </c>
      <c r="B39" s="365"/>
      <c r="C39" s="407"/>
      <c r="D39" s="351"/>
      <c r="E39" s="352"/>
      <c r="F39" s="352"/>
      <c r="G39" s="353"/>
      <c r="H39" s="518" t="s">
        <v>838</v>
      </c>
      <c r="I39" s="502"/>
      <c r="J39" s="444"/>
      <c r="K39" s="475"/>
      <c r="L39" s="352"/>
      <c r="M39" s="352"/>
      <c r="N39" s="352"/>
      <c r="O39" s="353"/>
      <c r="P39" s="301" t="s">
        <v>478</v>
      </c>
      <c r="Q39" s="363"/>
      <c r="R39" s="353"/>
      <c r="S39" s="302"/>
      <c r="T39" s="303" t="s">
        <v>479</v>
      </c>
      <c r="U39" s="363"/>
      <c r="V39" s="353"/>
      <c r="W39" s="304"/>
      <c r="X39" s="67"/>
      <c r="Y39" s="67"/>
      <c r="Z39" s="83"/>
    </row>
    <row r="40" spans="1:26" s="97" customFormat="1" ht="7.5" customHeight="1">
      <c r="A40" s="519"/>
      <c r="B40" s="399"/>
      <c r="C40" s="399"/>
      <c r="D40" s="417" t="s">
        <v>107</v>
      </c>
      <c r="E40" s="418"/>
      <c r="F40" s="419"/>
      <c r="G40" s="419"/>
      <c r="H40" s="436"/>
      <c r="I40" s="456"/>
      <c r="J40" s="436"/>
      <c r="K40" s="417" t="s">
        <v>107</v>
      </c>
      <c r="L40" s="419"/>
      <c r="M40" s="418"/>
      <c r="N40" s="419"/>
      <c r="O40" s="419"/>
      <c r="P40" s="436"/>
      <c r="Q40" s="437"/>
      <c r="R40" s="437"/>
      <c r="S40" s="438"/>
      <c r="T40" s="399"/>
      <c r="U40" s="439"/>
      <c r="V40" s="437"/>
      <c r="W40" s="440"/>
      <c r="X40" s="96"/>
      <c r="Y40" s="96"/>
      <c r="Z40" s="95"/>
    </row>
    <row r="41" spans="1:23" s="87" customFormat="1" ht="11.25" customHeight="1">
      <c r="A41" s="405" t="s">
        <v>480</v>
      </c>
      <c r="B41" s="367"/>
      <c r="C41" s="367"/>
      <c r="D41" s="391"/>
      <c r="E41" s="324"/>
      <c r="F41" s="354" t="s">
        <v>481</v>
      </c>
      <c r="G41" s="355"/>
      <c r="H41" s="356"/>
      <c r="I41" s="325"/>
      <c r="J41" s="354" t="s">
        <v>549</v>
      </c>
      <c r="K41" s="367"/>
      <c r="L41" s="391"/>
      <c r="M41" s="324"/>
      <c r="N41" s="354" t="s">
        <v>392</v>
      </c>
      <c r="O41" s="355"/>
      <c r="P41" s="356"/>
      <c r="Q41" s="455"/>
      <c r="R41" s="397"/>
      <c r="S41" s="398"/>
      <c r="T41" s="354" t="s">
        <v>393</v>
      </c>
      <c r="U41" s="356"/>
      <c r="V41" s="324"/>
      <c r="W41" s="305"/>
    </row>
    <row r="42" spans="1:23" s="84" customFormat="1" ht="7.5" customHeight="1">
      <c r="A42" s="306"/>
      <c r="B42" s="279"/>
      <c r="C42" s="268"/>
      <c r="D42" s="268"/>
      <c r="E42" s="270" t="s">
        <v>378</v>
      </c>
      <c r="F42" s="285"/>
      <c r="G42" s="307"/>
      <c r="H42" s="295"/>
      <c r="I42" s="308"/>
      <c r="J42" s="295"/>
      <c r="K42" s="285"/>
      <c r="L42" s="285"/>
      <c r="M42" s="269" t="s">
        <v>482</v>
      </c>
      <c r="N42" s="285"/>
      <c r="O42" s="285"/>
      <c r="P42" s="267"/>
      <c r="Q42" s="427" t="s">
        <v>861</v>
      </c>
      <c r="R42" s="428"/>
      <c r="S42" s="428"/>
      <c r="T42" s="288"/>
      <c r="U42" s="288"/>
      <c r="V42" s="269" t="s">
        <v>859</v>
      </c>
      <c r="W42" s="309"/>
    </row>
    <row r="43" spans="1:23" s="82" customFormat="1" ht="11.25" customHeight="1">
      <c r="A43" s="405" t="s">
        <v>483</v>
      </c>
      <c r="B43" s="367"/>
      <c r="C43" s="367"/>
      <c r="D43" s="367"/>
      <c r="E43" s="391"/>
      <c r="F43" s="325"/>
      <c r="G43" s="354" t="s">
        <v>484</v>
      </c>
      <c r="H43" s="355"/>
      <c r="I43" s="355"/>
      <c r="J43" s="356"/>
      <c r="K43" s="429"/>
      <c r="L43" s="430"/>
      <c r="M43" s="430"/>
      <c r="N43" s="430"/>
      <c r="O43" s="430"/>
      <c r="P43" s="430"/>
      <c r="Q43" s="430"/>
      <c r="R43" s="430"/>
      <c r="S43" s="430"/>
      <c r="T43" s="430"/>
      <c r="U43" s="430"/>
      <c r="V43" s="431"/>
      <c r="W43" s="324"/>
    </row>
    <row r="44" spans="1:23" s="84" customFormat="1" ht="7.5" customHeight="1">
      <c r="A44" s="503"/>
      <c r="B44" s="367"/>
      <c r="C44" s="367"/>
      <c r="D44" s="367"/>
      <c r="E44" s="341"/>
      <c r="F44" s="269" t="s">
        <v>467</v>
      </c>
      <c r="G44" s="458"/>
      <c r="H44" s="458"/>
      <c r="I44" s="458"/>
      <c r="J44" s="458"/>
      <c r="K44" s="432" t="s">
        <v>489</v>
      </c>
      <c r="L44" s="433"/>
      <c r="M44" s="433"/>
      <c r="N44" s="434"/>
      <c r="O44" s="434"/>
      <c r="P44" s="433"/>
      <c r="Q44" s="434"/>
      <c r="R44" s="434"/>
      <c r="S44" s="434"/>
      <c r="T44" s="434"/>
      <c r="U44" s="433"/>
      <c r="V44" s="433"/>
      <c r="W44" s="310" t="s">
        <v>528</v>
      </c>
    </row>
    <row r="45" spans="1:23" s="82" customFormat="1" ht="11.25" customHeight="1">
      <c r="A45" s="405" t="s">
        <v>485</v>
      </c>
      <c r="B45" s="367"/>
      <c r="C45" s="367"/>
      <c r="D45" s="391"/>
      <c r="E45" s="410"/>
      <c r="F45" s="411"/>
      <c r="G45" s="411"/>
      <c r="H45" s="411"/>
      <c r="I45" s="411"/>
      <c r="J45" s="411"/>
      <c r="K45" s="411"/>
      <c r="L45" s="411"/>
      <c r="M45" s="412"/>
      <c r="N45" s="354" t="s">
        <v>487</v>
      </c>
      <c r="O45" s="416"/>
      <c r="P45" s="324"/>
      <c r="Q45" s="386" t="s">
        <v>486</v>
      </c>
      <c r="R45" s="441"/>
      <c r="S45" s="441"/>
      <c r="T45" s="442"/>
      <c r="U45" s="455"/>
      <c r="V45" s="352"/>
      <c r="W45" s="353"/>
    </row>
    <row r="46" spans="1:23" s="84" customFormat="1" ht="7.5" customHeight="1">
      <c r="A46" s="520"/>
      <c r="B46" s="341"/>
      <c r="C46" s="341"/>
      <c r="D46" s="341"/>
      <c r="E46" s="432" t="s">
        <v>488</v>
      </c>
      <c r="F46" s="433"/>
      <c r="G46" s="433"/>
      <c r="H46" s="433"/>
      <c r="I46" s="433"/>
      <c r="J46" s="433"/>
      <c r="K46" s="433"/>
      <c r="L46" s="433"/>
      <c r="M46" s="433"/>
      <c r="N46" s="267"/>
      <c r="O46" s="267"/>
      <c r="P46" s="269" t="s">
        <v>482</v>
      </c>
      <c r="Q46" s="396"/>
      <c r="R46" s="396"/>
      <c r="S46" s="396"/>
      <c r="T46" s="396"/>
      <c r="U46" s="432" t="s">
        <v>861</v>
      </c>
      <c r="V46" s="433"/>
      <c r="W46" s="435"/>
    </row>
    <row r="47" spans="1:23" ht="9" customHeight="1">
      <c r="A47" s="413" t="s">
        <v>886</v>
      </c>
      <c r="B47" s="414"/>
      <c r="C47" s="414"/>
      <c r="D47" s="414"/>
      <c r="E47" s="414"/>
      <c r="F47" s="414"/>
      <c r="G47" s="414"/>
      <c r="H47" s="414"/>
      <c r="I47" s="414"/>
      <c r="J47" s="414"/>
      <c r="K47" s="414"/>
      <c r="L47" s="414"/>
      <c r="M47" s="414"/>
      <c r="N47" s="414"/>
      <c r="O47" s="414"/>
      <c r="P47" s="414"/>
      <c r="Q47" s="414"/>
      <c r="R47" s="414"/>
      <c r="S47" s="414"/>
      <c r="T47" s="414"/>
      <c r="U47" s="414"/>
      <c r="V47" s="414"/>
      <c r="W47" s="415"/>
    </row>
    <row r="48" spans="1:23" ht="11.25" customHeight="1">
      <c r="A48" s="406" t="s">
        <v>550</v>
      </c>
      <c r="B48" s="365"/>
      <c r="C48" s="365"/>
      <c r="D48" s="365"/>
      <c r="E48" s="407"/>
      <c r="F48" s="324"/>
      <c r="G48" s="426" t="s">
        <v>490</v>
      </c>
      <c r="H48" s="409"/>
      <c r="I48" s="363"/>
      <c r="J48" s="352"/>
      <c r="K48" s="352"/>
      <c r="L48" s="352"/>
      <c r="M48" s="352"/>
      <c r="N48" s="353"/>
      <c r="O48" s="426" t="s">
        <v>491</v>
      </c>
      <c r="P48" s="502"/>
      <c r="Q48" s="502"/>
      <c r="R48" s="444"/>
      <c r="S48" s="363"/>
      <c r="T48" s="397"/>
      <c r="U48" s="397"/>
      <c r="V48" s="398"/>
      <c r="W48" s="304"/>
    </row>
    <row r="49" spans="1:23" s="85" customFormat="1" ht="7.5" customHeight="1">
      <c r="A49" s="503"/>
      <c r="B49" s="367"/>
      <c r="C49" s="367"/>
      <c r="D49" s="341"/>
      <c r="E49" s="341"/>
      <c r="F49" s="269" t="s">
        <v>858</v>
      </c>
      <c r="G49" s="340"/>
      <c r="H49" s="340"/>
      <c r="I49" s="432" t="s">
        <v>843</v>
      </c>
      <c r="J49" s="433"/>
      <c r="K49" s="433"/>
      <c r="L49" s="433"/>
      <c r="M49" s="433"/>
      <c r="N49" s="433"/>
      <c r="O49" s="396"/>
      <c r="P49" s="341"/>
      <c r="Q49" s="341"/>
      <c r="R49" s="341"/>
      <c r="S49" s="366"/>
      <c r="T49" s="366"/>
      <c r="U49" s="366"/>
      <c r="V49" s="366"/>
      <c r="W49" s="448"/>
    </row>
    <row r="50" spans="1:23" s="82" customFormat="1" ht="11.25" customHeight="1">
      <c r="A50" s="405" t="s">
        <v>492</v>
      </c>
      <c r="B50" s="367"/>
      <c r="C50" s="391"/>
      <c r="D50" s="360"/>
      <c r="E50" s="430"/>
      <c r="F50" s="430"/>
      <c r="G50" s="430"/>
      <c r="H50" s="430"/>
      <c r="I50" s="430"/>
      <c r="J50" s="430"/>
      <c r="K50" s="430"/>
      <c r="L50" s="430"/>
      <c r="M50" s="430"/>
      <c r="N50" s="430"/>
      <c r="O50" s="430"/>
      <c r="P50" s="430"/>
      <c r="Q50" s="430"/>
      <c r="R50" s="430"/>
      <c r="S50" s="430"/>
      <c r="T50" s="430"/>
      <c r="U50" s="430"/>
      <c r="V50" s="430"/>
      <c r="W50" s="431"/>
    </row>
    <row r="51" spans="1:23" s="84" customFormat="1" ht="6.75" customHeight="1">
      <c r="A51" s="520"/>
      <c r="B51" s="341"/>
      <c r="C51" s="341"/>
      <c r="D51" s="432" t="s">
        <v>495</v>
      </c>
      <c r="E51" s="433"/>
      <c r="F51" s="433"/>
      <c r="G51" s="433"/>
      <c r="H51" s="433"/>
      <c r="I51" s="433"/>
      <c r="J51" s="433"/>
      <c r="K51" s="433"/>
      <c r="L51" s="433"/>
      <c r="M51" s="433"/>
      <c r="N51" s="433"/>
      <c r="O51" s="433"/>
      <c r="P51" s="433"/>
      <c r="Q51" s="433"/>
      <c r="R51" s="433"/>
      <c r="S51" s="433"/>
      <c r="T51" s="433"/>
      <c r="U51" s="433"/>
      <c r="V51" s="433"/>
      <c r="W51" s="435"/>
    </row>
    <row r="52" spans="1:23" s="82" customFormat="1" ht="9" customHeight="1">
      <c r="A52" s="413" t="s">
        <v>892</v>
      </c>
      <c r="B52" s="414"/>
      <c r="C52" s="414"/>
      <c r="D52" s="414"/>
      <c r="E52" s="414"/>
      <c r="F52" s="414"/>
      <c r="G52" s="414"/>
      <c r="H52" s="414"/>
      <c r="I52" s="414"/>
      <c r="J52" s="414"/>
      <c r="K52" s="414"/>
      <c r="L52" s="414"/>
      <c r="M52" s="414"/>
      <c r="N52" s="414"/>
      <c r="O52" s="414"/>
      <c r="P52" s="414"/>
      <c r="Q52" s="414"/>
      <c r="R52" s="414"/>
      <c r="S52" s="414"/>
      <c r="T52" s="414"/>
      <c r="U52" s="414"/>
      <c r="V52" s="414"/>
      <c r="W52" s="415"/>
    </row>
    <row r="53" spans="1:23" s="82" customFormat="1" ht="11.25" customHeight="1">
      <c r="A53" s="406" t="s">
        <v>595</v>
      </c>
      <c r="B53" s="504"/>
      <c r="C53" s="504"/>
      <c r="D53" s="530"/>
      <c r="E53" s="324"/>
      <c r="F53" s="426" t="s">
        <v>617</v>
      </c>
      <c r="G53" s="521"/>
      <c r="H53" s="521"/>
      <c r="I53" s="521"/>
      <c r="J53" s="521"/>
      <c r="K53" s="521"/>
      <c r="L53" s="521"/>
      <c r="M53" s="409"/>
      <c r="N53" s="522"/>
      <c r="O53" s="523"/>
      <c r="P53" s="523"/>
      <c r="Q53" s="523"/>
      <c r="R53" s="523"/>
      <c r="S53" s="523"/>
      <c r="T53" s="523"/>
      <c r="U53" s="523"/>
      <c r="V53" s="524"/>
      <c r="W53" s="304"/>
    </row>
    <row r="54" spans="1:23" s="84" customFormat="1" ht="7.5" customHeight="1">
      <c r="A54" s="503"/>
      <c r="B54" s="367"/>
      <c r="C54" s="367"/>
      <c r="D54" s="367"/>
      <c r="E54" s="270" t="s">
        <v>858</v>
      </c>
      <c r="F54" s="346"/>
      <c r="G54" s="341"/>
      <c r="H54" s="367"/>
      <c r="I54" s="367"/>
      <c r="J54" s="367"/>
      <c r="K54" s="341"/>
      <c r="L54" s="341"/>
      <c r="M54" s="341"/>
      <c r="N54" s="365"/>
      <c r="O54" s="366"/>
      <c r="P54" s="366"/>
      <c r="Q54" s="366"/>
      <c r="R54" s="366"/>
      <c r="S54" s="366"/>
      <c r="T54" s="366"/>
      <c r="U54" s="366"/>
      <c r="V54" s="366"/>
      <c r="W54" s="448"/>
    </row>
    <row r="55" spans="1:23" s="82" customFormat="1" ht="11.25" customHeight="1">
      <c r="A55" s="405" t="s">
        <v>991</v>
      </c>
      <c r="B55" s="367"/>
      <c r="C55" s="367"/>
      <c r="D55" s="367"/>
      <c r="E55" s="367"/>
      <c r="F55" s="391"/>
      <c r="G55" s="324"/>
      <c r="H55" s="354" t="s">
        <v>21</v>
      </c>
      <c r="I55" s="355"/>
      <c r="J55" s="356"/>
      <c r="K55" s="475"/>
      <c r="L55" s="352"/>
      <c r="M55" s="353"/>
      <c r="N55" s="274" t="s">
        <v>22</v>
      </c>
      <c r="O55" s="522"/>
      <c r="P55" s="430"/>
      <c r="Q55" s="430"/>
      <c r="R55" s="430"/>
      <c r="S55" s="430"/>
      <c r="T55" s="430"/>
      <c r="U55" s="430"/>
      <c r="V55" s="430"/>
      <c r="W55" s="431"/>
    </row>
    <row r="56" spans="1:23" s="84" customFormat="1" ht="7.5" customHeight="1">
      <c r="A56" s="503"/>
      <c r="B56" s="367"/>
      <c r="C56" s="367"/>
      <c r="D56" s="367"/>
      <c r="E56" s="367"/>
      <c r="F56" s="367"/>
      <c r="G56" s="269" t="s">
        <v>858</v>
      </c>
      <c r="H56" s="343"/>
      <c r="I56" s="367"/>
      <c r="J56" s="367"/>
      <c r="K56" s="366"/>
      <c r="L56" s="366"/>
      <c r="M56" s="366"/>
      <c r="N56" s="367"/>
      <c r="O56" s="338" t="s">
        <v>551</v>
      </c>
      <c r="P56" s="434"/>
      <c r="Q56" s="433"/>
      <c r="R56" s="433"/>
      <c r="S56" s="433"/>
      <c r="T56" s="434"/>
      <c r="U56" s="434"/>
      <c r="V56" s="433"/>
      <c r="W56" s="435"/>
    </row>
    <row r="57" spans="1:23" s="82" customFormat="1" ht="11.25" customHeight="1">
      <c r="A57" s="405" t="s">
        <v>864</v>
      </c>
      <c r="B57" s="367"/>
      <c r="C57" s="367"/>
      <c r="D57" s="367"/>
      <c r="E57" s="367"/>
      <c r="F57" s="391"/>
      <c r="G57" s="324"/>
      <c r="H57" s="354" t="s">
        <v>21</v>
      </c>
      <c r="I57" s="355"/>
      <c r="J57" s="356"/>
      <c r="K57" s="475"/>
      <c r="L57" s="352"/>
      <c r="M57" s="353"/>
      <c r="N57" s="354" t="s">
        <v>23</v>
      </c>
      <c r="O57" s="498"/>
      <c r="P57" s="416"/>
      <c r="Q57" s="363"/>
      <c r="R57" s="397"/>
      <c r="S57" s="398"/>
      <c r="T57" s="354" t="s">
        <v>24</v>
      </c>
      <c r="U57" s="416"/>
      <c r="V57" s="363"/>
      <c r="W57" s="353"/>
    </row>
    <row r="58" spans="1:23" s="84" customFormat="1" ht="7.5" customHeight="1">
      <c r="A58" s="503"/>
      <c r="B58" s="367"/>
      <c r="C58" s="367"/>
      <c r="D58" s="367"/>
      <c r="E58" s="341"/>
      <c r="F58" s="367"/>
      <c r="G58" s="270" t="s">
        <v>858</v>
      </c>
      <c r="H58" s="459"/>
      <c r="I58" s="367"/>
      <c r="J58" s="367"/>
      <c r="K58" s="366"/>
      <c r="L58" s="365"/>
      <c r="M58" s="365"/>
      <c r="N58" s="341"/>
      <c r="O58" s="341"/>
      <c r="P58" s="341"/>
      <c r="Q58" s="432" t="s">
        <v>52</v>
      </c>
      <c r="R58" s="366"/>
      <c r="S58" s="366"/>
      <c r="T58" s="396"/>
      <c r="U58" s="341"/>
      <c r="V58" s="432" t="s">
        <v>391</v>
      </c>
      <c r="W58" s="505"/>
    </row>
    <row r="59" spans="1:23" s="82" customFormat="1" ht="11.25" customHeight="1">
      <c r="A59" s="513" t="s">
        <v>45</v>
      </c>
      <c r="B59" s="367"/>
      <c r="C59" s="367"/>
      <c r="D59" s="391"/>
      <c r="E59" s="325"/>
      <c r="F59" s="354" t="s">
        <v>46</v>
      </c>
      <c r="G59" s="355"/>
      <c r="H59" s="355"/>
      <c r="I59" s="355"/>
      <c r="J59" s="356"/>
      <c r="K59" s="324"/>
      <c r="L59" s="354" t="s">
        <v>47</v>
      </c>
      <c r="M59" s="356"/>
      <c r="N59" s="363"/>
      <c r="O59" s="430"/>
      <c r="P59" s="430"/>
      <c r="Q59" s="430"/>
      <c r="R59" s="430"/>
      <c r="S59" s="430"/>
      <c r="T59" s="430"/>
      <c r="U59" s="430"/>
      <c r="V59" s="430"/>
      <c r="W59" s="431"/>
    </row>
    <row r="60" spans="1:23" s="84" customFormat="1" ht="7.5" customHeight="1">
      <c r="A60" s="503"/>
      <c r="B60" s="367"/>
      <c r="C60" s="367"/>
      <c r="D60" s="367"/>
      <c r="E60" s="270" t="s">
        <v>467</v>
      </c>
      <c r="F60" s="459"/>
      <c r="G60" s="367"/>
      <c r="H60" s="341"/>
      <c r="I60" s="367"/>
      <c r="J60" s="367"/>
      <c r="K60" s="270" t="s">
        <v>858</v>
      </c>
      <c r="L60" s="388"/>
      <c r="M60" s="341"/>
      <c r="N60" s="366"/>
      <c r="O60" s="366"/>
      <c r="P60" s="366"/>
      <c r="Q60" s="366"/>
      <c r="R60" s="366"/>
      <c r="S60" s="366"/>
      <c r="T60" s="366"/>
      <c r="U60" s="366"/>
      <c r="V60" s="366"/>
      <c r="W60" s="447"/>
    </row>
    <row r="61" spans="1:23" s="82" customFormat="1" ht="11.25" customHeight="1">
      <c r="A61" s="405" t="s">
        <v>48</v>
      </c>
      <c r="B61" s="367"/>
      <c r="C61" s="367"/>
      <c r="D61" s="367"/>
      <c r="E61" s="367"/>
      <c r="F61" s="367"/>
      <c r="G61" s="391"/>
      <c r="H61" s="324"/>
      <c r="I61" s="395" t="s">
        <v>616</v>
      </c>
      <c r="J61" s="515"/>
      <c r="K61" s="516"/>
      <c r="L61" s="429"/>
      <c r="M61" s="430"/>
      <c r="N61" s="430"/>
      <c r="O61" s="430"/>
      <c r="P61" s="430"/>
      <c r="Q61" s="430"/>
      <c r="R61" s="430"/>
      <c r="S61" s="430"/>
      <c r="T61" s="430"/>
      <c r="U61" s="430"/>
      <c r="V61" s="431"/>
      <c r="W61" s="311"/>
    </row>
    <row r="62" spans="1:23" s="82" customFormat="1" ht="7.5" customHeight="1">
      <c r="A62" s="422"/>
      <c r="B62" s="367"/>
      <c r="C62" s="367"/>
      <c r="D62" s="367"/>
      <c r="E62" s="367"/>
      <c r="F62" s="367"/>
      <c r="G62" s="341"/>
      <c r="H62" s="270" t="s">
        <v>858</v>
      </c>
      <c r="I62" s="514"/>
      <c r="J62" s="367"/>
      <c r="K62" s="367"/>
      <c r="L62" s="366"/>
      <c r="M62" s="366"/>
      <c r="N62" s="366"/>
      <c r="O62" s="366"/>
      <c r="P62" s="366"/>
      <c r="Q62" s="366"/>
      <c r="R62" s="366"/>
      <c r="S62" s="366"/>
      <c r="T62" s="366"/>
      <c r="U62" s="366"/>
      <c r="V62" s="366"/>
      <c r="W62" s="401"/>
    </row>
    <row r="63" spans="1:23" s="82" customFormat="1" ht="11.25" customHeight="1">
      <c r="A63" s="405" t="s">
        <v>611</v>
      </c>
      <c r="B63" s="367"/>
      <c r="C63" s="367"/>
      <c r="D63" s="367"/>
      <c r="E63" s="367"/>
      <c r="F63" s="391"/>
      <c r="G63" s="324"/>
      <c r="H63" s="290"/>
      <c r="I63" s="499" t="s">
        <v>615</v>
      </c>
      <c r="J63" s="515"/>
      <c r="K63" s="516"/>
      <c r="L63" s="429"/>
      <c r="M63" s="430"/>
      <c r="N63" s="430"/>
      <c r="O63" s="430"/>
      <c r="P63" s="430"/>
      <c r="Q63" s="430"/>
      <c r="R63" s="430"/>
      <c r="S63" s="430"/>
      <c r="T63" s="430"/>
      <c r="U63" s="430"/>
      <c r="V63" s="431"/>
      <c r="W63" s="311"/>
    </row>
    <row r="64" spans="1:23" s="82" customFormat="1" ht="7.5" customHeight="1">
      <c r="A64" s="422"/>
      <c r="B64" s="367"/>
      <c r="C64" s="367"/>
      <c r="D64" s="367"/>
      <c r="E64" s="367"/>
      <c r="F64" s="367"/>
      <c r="G64" s="270" t="s">
        <v>858</v>
      </c>
      <c r="H64" s="459"/>
      <c r="I64" s="341"/>
      <c r="J64" s="367"/>
      <c r="K64" s="367"/>
      <c r="L64" s="365"/>
      <c r="M64" s="366"/>
      <c r="N64" s="366"/>
      <c r="O64" s="366"/>
      <c r="P64" s="366"/>
      <c r="Q64" s="366"/>
      <c r="R64" s="366"/>
      <c r="S64" s="366"/>
      <c r="T64" s="366"/>
      <c r="U64" s="366"/>
      <c r="V64" s="366"/>
      <c r="W64" s="401"/>
    </row>
    <row r="65" spans="1:23" s="82" customFormat="1" ht="12.75">
      <c r="A65" s="405" t="s">
        <v>612</v>
      </c>
      <c r="B65" s="367"/>
      <c r="C65" s="367"/>
      <c r="D65" s="367"/>
      <c r="E65" s="367"/>
      <c r="F65" s="367"/>
      <c r="G65" s="367"/>
      <c r="H65" s="391"/>
      <c r="I65" s="324"/>
      <c r="J65" s="395" t="s">
        <v>613</v>
      </c>
      <c r="K65" s="355"/>
      <c r="L65" s="356"/>
      <c r="M65" s="522"/>
      <c r="N65" s="523"/>
      <c r="O65" s="523"/>
      <c r="P65" s="523"/>
      <c r="Q65" s="523"/>
      <c r="R65" s="523"/>
      <c r="S65" s="523"/>
      <c r="T65" s="523"/>
      <c r="U65" s="523"/>
      <c r="V65" s="524"/>
      <c r="W65" s="305"/>
    </row>
    <row r="66" spans="1:23" s="82" customFormat="1" ht="13.5" thickBot="1">
      <c r="A66" s="509"/>
      <c r="B66" s="510"/>
      <c r="C66" s="510"/>
      <c r="D66" s="510"/>
      <c r="E66" s="510"/>
      <c r="F66" s="510"/>
      <c r="G66" s="510"/>
      <c r="H66" s="510"/>
      <c r="I66" s="511"/>
      <c r="J66" s="510"/>
      <c r="K66" s="510"/>
      <c r="L66" s="510"/>
      <c r="M66" s="511"/>
      <c r="N66" s="511"/>
      <c r="O66" s="511"/>
      <c r="P66" s="511"/>
      <c r="Q66" s="511"/>
      <c r="R66" s="511"/>
      <c r="S66" s="511"/>
      <c r="T66" s="511"/>
      <c r="U66" s="511"/>
      <c r="V66" s="511"/>
      <c r="W66" s="512"/>
    </row>
    <row r="67" spans="1:23" s="86" customFormat="1" ht="10.5" thickBot="1">
      <c r="A67" s="506" t="s">
        <v>390</v>
      </c>
      <c r="B67" s="507"/>
      <c r="C67" s="507"/>
      <c r="D67" s="507"/>
      <c r="E67" s="507"/>
      <c r="F67" s="507"/>
      <c r="G67" s="507"/>
      <c r="H67" s="507"/>
      <c r="I67" s="507"/>
      <c r="J67" s="507"/>
      <c r="K67" s="507"/>
      <c r="L67" s="507"/>
      <c r="M67" s="507"/>
      <c r="N67" s="507"/>
      <c r="O67" s="507"/>
      <c r="P67" s="507"/>
      <c r="Q67" s="507"/>
      <c r="R67" s="507"/>
      <c r="S67" s="507"/>
      <c r="T67" s="507"/>
      <c r="U67" s="507"/>
      <c r="V67" s="507"/>
      <c r="W67" s="508"/>
    </row>
    <row r="68" spans="1:23" ht="12.75">
      <c r="A68" s="312"/>
      <c r="B68" s="313"/>
      <c r="C68" s="313"/>
      <c r="D68" s="313"/>
      <c r="E68" s="313"/>
      <c r="F68" s="314"/>
      <c r="G68" s="314"/>
      <c r="H68" s="314"/>
      <c r="I68" s="314"/>
      <c r="J68" s="314"/>
      <c r="K68" s="314"/>
      <c r="L68" s="314"/>
      <c r="M68" s="314"/>
      <c r="N68" s="314"/>
      <c r="O68" s="314"/>
      <c r="P68" s="313"/>
      <c r="Q68" s="313"/>
      <c r="R68" s="313"/>
      <c r="S68" s="313"/>
      <c r="T68" s="313"/>
      <c r="U68" s="313"/>
      <c r="V68" s="313"/>
      <c r="W68" s="313"/>
    </row>
    <row r="69" spans="1:23" ht="12.75">
      <c r="A69" s="315" t="s">
        <v>984</v>
      </c>
      <c r="B69" s="316"/>
      <c r="C69" s="316"/>
      <c r="D69" s="316"/>
      <c r="E69" s="289"/>
      <c r="F69" s="360"/>
      <c r="G69" s="361"/>
      <c r="H69" s="361"/>
      <c r="I69" s="361"/>
      <c r="J69" s="361"/>
      <c r="K69" s="361"/>
      <c r="L69" s="361"/>
      <c r="M69" s="361"/>
      <c r="N69" s="361"/>
      <c r="O69" s="362"/>
      <c r="P69" s="317"/>
      <c r="Q69" s="288"/>
      <c r="R69" s="288"/>
      <c r="S69" s="288"/>
      <c r="T69" s="316"/>
      <c r="U69" s="316"/>
      <c r="V69" s="316"/>
      <c r="W69" s="316"/>
    </row>
    <row r="70" spans="1:23" ht="12.75">
      <c r="A70" s="315" t="s">
        <v>985</v>
      </c>
      <c r="B70" s="316"/>
      <c r="C70" s="316"/>
      <c r="D70" s="316"/>
      <c r="E70" s="289"/>
      <c r="F70" s="360"/>
      <c r="G70" s="361"/>
      <c r="H70" s="361"/>
      <c r="I70" s="361"/>
      <c r="J70" s="361"/>
      <c r="K70" s="361"/>
      <c r="L70" s="361"/>
      <c r="M70" s="361"/>
      <c r="N70" s="361"/>
      <c r="O70" s="361"/>
      <c r="P70" s="361"/>
      <c r="Q70" s="361"/>
      <c r="R70" s="361"/>
      <c r="S70" s="362"/>
      <c r="T70" s="318"/>
      <c r="U70" s="316"/>
      <c r="V70" s="316"/>
      <c r="W70" s="316"/>
    </row>
    <row r="71" spans="1:23" ht="12.75">
      <c r="A71" s="319" t="s">
        <v>986</v>
      </c>
      <c r="B71" s="320"/>
      <c r="C71" s="320"/>
      <c r="D71" s="320"/>
      <c r="E71" s="321"/>
      <c r="F71" s="348"/>
      <c r="G71" s="349"/>
      <c r="H71" s="349"/>
      <c r="I71" s="350"/>
      <c r="J71" s="322"/>
      <c r="K71" s="323"/>
      <c r="L71" s="323"/>
      <c r="M71" s="323"/>
      <c r="N71" s="323"/>
      <c r="O71" s="323"/>
      <c r="P71" s="323"/>
      <c r="Q71" s="323"/>
      <c r="R71" s="323"/>
      <c r="S71" s="323"/>
      <c r="T71" s="320"/>
      <c r="U71" s="320"/>
      <c r="V71" s="320"/>
      <c r="W71" s="320"/>
    </row>
    <row r="72" spans="1:19" ht="9.75">
      <c r="A72" s="266"/>
      <c r="B72" s="266"/>
      <c r="C72" s="266"/>
      <c r="D72" s="266"/>
      <c r="E72" s="266"/>
      <c r="F72" s="266"/>
      <c r="G72" s="266"/>
      <c r="H72" s="266"/>
      <c r="I72" s="266"/>
      <c r="J72" s="266"/>
      <c r="K72" s="266"/>
      <c r="L72" s="266"/>
      <c r="M72" s="266"/>
      <c r="N72" s="266"/>
      <c r="O72" s="266"/>
      <c r="P72" s="266"/>
      <c r="Q72" s="266"/>
      <c r="R72" s="266"/>
      <c r="S72" s="266"/>
    </row>
    <row r="74" spans="1:23" ht="12.75">
      <c r="A74" s="315" t="s">
        <v>996</v>
      </c>
      <c r="B74" s="316"/>
      <c r="C74" s="316"/>
      <c r="D74" s="316"/>
      <c r="E74" s="289"/>
      <c r="F74" s="360"/>
      <c r="G74" s="361"/>
      <c r="H74" s="361"/>
      <c r="I74" s="361"/>
      <c r="J74" s="361"/>
      <c r="K74" s="361"/>
      <c r="L74" s="361"/>
      <c r="M74" s="361"/>
      <c r="N74" s="361"/>
      <c r="O74" s="362"/>
      <c r="P74" s="317"/>
      <c r="Q74" s="288"/>
      <c r="R74" s="288"/>
      <c r="S74" s="288"/>
      <c r="T74" s="316"/>
      <c r="U74" s="316"/>
      <c r="V74" s="316"/>
      <c r="W74" s="316"/>
    </row>
    <row r="75" spans="1:23" ht="12.75">
      <c r="A75" s="315" t="s">
        <v>997</v>
      </c>
      <c r="B75" s="316"/>
      <c r="C75" s="316"/>
      <c r="D75" s="316"/>
      <c r="E75" s="289"/>
      <c r="F75" s="525"/>
      <c r="G75" s="526"/>
      <c r="H75" s="526"/>
      <c r="I75" s="526"/>
      <c r="J75" s="526"/>
      <c r="K75" s="526"/>
      <c r="L75" s="526"/>
      <c r="M75" s="526"/>
      <c r="N75" s="361"/>
      <c r="O75" s="361"/>
      <c r="P75" s="361"/>
      <c r="Q75" s="361"/>
      <c r="R75" s="361"/>
      <c r="S75" s="362"/>
      <c r="T75" s="318"/>
      <c r="U75" s="316"/>
      <c r="V75" s="316"/>
      <c r="W75" s="316"/>
    </row>
    <row r="76" spans="1:18" ht="12.75">
      <c r="A76" s="315" t="s">
        <v>1000</v>
      </c>
      <c r="B76" s="316"/>
      <c r="C76" s="316"/>
      <c r="D76" s="316"/>
      <c r="E76" s="316"/>
      <c r="F76" s="347"/>
      <c r="G76" s="347"/>
      <c r="H76" s="347"/>
      <c r="I76" s="347"/>
      <c r="J76" s="347"/>
      <c r="K76" s="347"/>
      <c r="L76" s="347"/>
      <c r="M76" s="347"/>
      <c r="O76" s="316"/>
      <c r="P76" s="316"/>
      <c r="Q76" s="316"/>
      <c r="R76" s="316"/>
    </row>
    <row r="77" spans="1:13" ht="12.75">
      <c r="A77" s="319" t="s">
        <v>998</v>
      </c>
      <c r="B77" s="320"/>
      <c r="C77" s="320"/>
      <c r="D77" s="320"/>
      <c r="E77" s="321"/>
      <c r="F77" s="527"/>
      <c r="G77" s="528"/>
      <c r="H77" s="528"/>
      <c r="I77" s="529"/>
      <c r="J77" s="337"/>
      <c r="K77" s="320"/>
      <c r="L77" s="320"/>
      <c r="M77" s="320"/>
    </row>
  </sheetData>
  <sheetProtection selectLockedCells="1"/>
  <protectedRanges>
    <protectedRange sqref="I9:K9 H17:K17 V15:W15 Q15:S15 G15 J15 M15 O17:R17 U17:W17 H19:J19" name="Range4"/>
    <protectedRange sqref="G5:Q5" name="Range2"/>
    <protectedRange sqref="S5:W5" name="Range3"/>
    <protectedRange sqref="H7:K7" name="Range4_1"/>
    <protectedRange sqref="O7:W7" name="Range4_2"/>
    <protectedRange sqref="L9:P9" name="Range4_3"/>
    <protectedRange sqref="T9:W9 T11:W11 T13:W13" name="Range4_4"/>
    <protectedRange sqref="I13:P13" name="Range4_6"/>
    <protectedRange sqref="O19:W19" name="Range4_8"/>
  </protectedRanges>
  <mergeCells count="252">
    <mergeCell ref="P23:S23"/>
    <mergeCell ref="O49:W49"/>
    <mergeCell ref="F54:W54"/>
    <mergeCell ref="A55:F55"/>
    <mergeCell ref="F74:O74"/>
    <mergeCell ref="A53:D53"/>
    <mergeCell ref="A65:H65"/>
    <mergeCell ref="A63:F63"/>
    <mergeCell ref="A52:W52"/>
    <mergeCell ref="F75:S75"/>
    <mergeCell ref="F77:I77"/>
    <mergeCell ref="H64:W64"/>
    <mergeCell ref="O55:W55"/>
    <mergeCell ref="A54:D54"/>
    <mergeCell ref="K55:M55"/>
    <mergeCell ref="H55:J55"/>
    <mergeCell ref="J65:L65"/>
    <mergeCell ref="M65:V65"/>
    <mergeCell ref="I61:K61"/>
    <mergeCell ref="A50:C50"/>
    <mergeCell ref="D50:W50"/>
    <mergeCell ref="D51:W51"/>
    <mergeCell ref="A51:C51"/>
    <mergeCell ref="F53:M53"/>
    <mergeCell ref="N53:V53"/>
    <mergeCell ref="H39:J39"/>
    <mergeCell ref="A40:C40"/>
    <mergeCell ref="G49:H49"/>
    <mergeCell ref="G43:J43"/>
    <mergeCell ref="I49:N49"/>
    <mergeCell ref="A46:D46"/>
    <mergeCell ref="A48:E48"/>
    <mergeCell ref="E46:M46"/>
    <mergeCell ref="A49:E49"/>
    <mergeCell ref="A45:D45"/>
    <mergeCell ref="I63:K63"/>
    <mergeCell ref="L63:V63"/>
    <mergeCell ref="A64:F64"/>
    <mergeCell ref="G44:J44"/>
    <mergeCell ref="A43:E43"/>
    <mergeCell ref="Q31:R31"/>
    <mergeCell ref="A33:D33"/>
    <mergeCell ref="Q39:R39"/>
    <mergeCell ref="A32:K32"/>
    <mergeCell ref="A36:D36"/>
    <mergeCell ref="J41:L41"/>
    <mergeCell ref="A44:E44"/>
    <mergeCell ref="A67:W67"/>
    <mergeCell ref="A66:W66"/>
    <mergeCell ref="A58:F58"/>
    <mergeCell ref="H58:P58"/>
    <mergeCell ref="A59:D59"/>
    <mergeCell ref="I62:W62"/>
    <mergeCell ref="A62:G62"/>
    <mergeCell ref="L61:V61"/>
    <mergeCell ref="A61:G61"/>
    <mergeCell ref="A60:D60"/>
    <mergeCell ref="F60:J60"/>
    <mergeCell ref="L60:W60"/>
    <mergeCell ref="N59:W59"/>
    <mergeCell ref="L59:M59"/>
    <mergeCell ref="F59:J59"/>
    <mergeCell ref="Q58:S58"/>
    <mergeCell ref="V58:W58"/>
    <mergeCell ref="T58:U58"/>
    <mergeCell ref="N57:P57"/>
    <mergeCell ref="H57:J57"/>
    <mergeCell ref="T57:U57"/>
    <mergeCell ref="Q57:S57"/>
    <mergeCell ref="O48:R48"/>
    <mergeCell ref="V57:W57"/>
    <mergeCell ref="A57:F57"/>
    <mergeCell ref="K57:M57"/>
    <mergeCell ref="A56:F56"/>
    <mergeCell ref="K27:M27"/>
    <mergeCell ref="T28:W28"/>
    <mergeCell ref="A41:D41"/>
    <mergeCell ref="O56:W56"/>
    <mergeCell ref="H56:N56"/>
    <mergeCell ref="T12:W12"/>
    <mergeCell ref="T11:W11"/>
    <mergeCell ref="Q15:S15"/>
    <mergeCell ref="H18:K18"/>
    <mergeCell ref="L18:N18"/>
    <mergeCell ref="Q21:V21"/>
    <mergeCell ref="Q11:S11"/>
    <mergeCell ref="J21:L21"/>
    <mergeCell ref="O7:W7"/>
    <mergeCell ref="T4:U4"/>
    <mergeCell ref="O5:Q5"/>
    <mergeCell ref="F6:J6"/>
    <mergeCell ref="F7:G7"/>
    <mergeCell ref="G5:J5"/>
    <mergeCell ref="K5:N5"/>
    <mergeCell ref="S5:W5"/>
    <mergeCell ref="K6:N6"/>
    <mergeCell ref="F8:G8"/>
    <mergeCell ref="L8:N8"/>
    <mergeCell ref="N3:Q3"/>
    <mergeCell ref="R3:S3"/>
    <mergeCell ref="T3:U3"/>
    <mergeCell ref="A4:H4"/>
    <mergeCell ref="I4:M4"/>
    <mergeCell ref="N4:Q4"/>
    <mergeCell ref="R4:S4"/>
    <mergeCell ref="H7:K7"/>
    <mergeCell ref="D2:H2"/>
    <mergeCell ref="R2:T2"/>
    <mergeCell ref="A3:H3"/>
    <mergeCell ref="I3:M3"/>
    <mergeCell ref="V3:W3"/>
    <mergeCell ref="L9:M9"/>
    <mergeCell ref="H8:K8"/>
    <mergeCell ref="T9:W9"/>
    <mergeCell ref="O9:P9"/>
    <mergeCell ref="L7:N7"/>
    <mergeCell ref="A1:W1"/>
    <mergeCell ref="A2:C2"/>
    <mergeCell ref="I2:L2"/>
    <mergeCell ref="U2:W2"/>
    <mergeCell ref="M2:Q2"/>
    <mergeCell ref="K39:O39"/>
    <mergeCell ref="U39:V39"/>
    <mergeCell ref="T10:W10"/>
    <mergeCell ref="S6:W6"/>
    <mergeCell ref="O6:Q6"/>
    <mergeCell ref="I9:K9"/>
    <mergeCell ref="Q9:S9"/>
    <mergeCell ref="O8:W8"/>
    <mergeCell ref="O10:P10"/>
    <mergeCell ref="O20:R20"/>
    <mergeCell ref="Q16:S16"/>
    <mergeCell ref="V15:W15"/>
    <mergeCell ref="V16:W16"/>
    <mergeCell ref="L12:M12"/>
    <mergeCell ref="T15:U15"/>
    <mergeCell ref="Q14:S14"/>
    <mergeCell ref="S19:V19"/>
    <mergeCell ref="N22:O22"/>
    <mergeCell ref="Q22:V22"/>
    <mergeCell ref="N21:O21"/>
    <mergeCell ref="U23:W23"/>
    <mergeCell ref="T14:W14"/>
    <mergeCell ref="O18:R18"/>
    <mergeCell ref="U18:W18"/>
    <mergeCell ref="U17:W17"/>
    <mergeCell ref="E33:W33"/>
    <mergeCell ref="M32:O32"/>
    <mergeCell ref="A34:I34"/>
    <mergeCell ref="Q41:S41"/>
    <mergeCell ref="T41:U41"/>
    <mergeCell ref="Q46:T46"/>
    <mergeCell ref="U45:W45"/>
    <mergeCell ref="K40:O40"/>
    <mergeCell ref="E36:W36"/>
    <mergeCell ref="H40:J40"/>
    <mergeCell ref="P40:W40"/>
    <mergeCell ref="Q45:T45"/>
    <mergeCell ref="Q32:R32"/>
    <mergeCell ref="U25:W25"/>
    <mergeCell ref="T31:U31"/>
    <mergeCell ref="T32:U32"/>
    <mergeCell ref="K34:W35"/>
    <mergeCell ref="D29:W29"/>
    <mergeCell ref="A30:W30"/>
    <mergeCell ref="A25:C29"/>
    <mergeCell ref="I48:N48"/>
    <mergeCell ref="A47:W47"/>
    <mergeCell ref="F41:H41"/>
    <mergeCell ref="F28:I28"/>
    <mergeCell ref="G48:H48"/>
    <mergeCell ref="Q42:S42"/>
    <mergeCell ref="K43:V43"/>
    <mergeCell ref="K44:V44"/>
    <mergeCell ref="S48:V48"/>
    <mergeCell ref="U46:W46"/>
    <mergeCell ref="N31:O31"/>
    <mergeCell ref="E45:M45"/>
    <mergeCell ref="A38:W38"/>
    <mergeCell ref="A39:C39"/>
    <mergeCell ref="N45:O45"/>
    <mergeCell ref="D39:G39"/>
    <mergeCell ref="D40:G40"/>
    <mergeCell ref="A37:W37"/>
    <mergeCell ref="A35:I35"/>
    <mergeCell ref="N41:P41"/>
    <mergeCell ref="A31:K31"/>
    <mergeCell ref="F25:I25"/>
    <mergeCell ref="E26:F26"/>
    <mergeCell ref="K28:M28"/>
    <mergeCell ref="K26:M26"/>
    <mergeCell ref="E27:F27"/>
    <mergeCell ref="U24:W24"/>
    <mergeCell ref="G26:I27"/>
    <mergeCell ref="A24:C24"/>
    <mergeCell ref="M23:O24"/>
    <mergeCell ref="E23:G23"/>
    <mergeCell ref="A23:C23"/>
    <mergeCell ref="U26:W26"/>
    <mergeCell ref="K25:O25"/>
    <mergeCell ref="P25:S25"/>
    <mergeCell ref="U27:W27"/>
    <mergeCell ref="K24:L24"/>
    <mergeCell ref="L10:M10"/>
    <mergeCell ref="Q13:S13"/>
    <mergeCell ref="F9:H9"/>
    <mergeCell ref="F10:H10"/>
    <mergeCell ref="L20:N20"/>
    <mergeCell ref="P24:S24"/>
    <mergeCell ref="K23:L23"/>
    <mergeCell ref="H16:I16"/>
    <mergeCell ref="L13:M13"/>
    <mergeCell ref="I11:P11"/>
    <mergeCell ref="K19:N19"/>
    <mergeCell ref="K16:L16"/>
    <mergeCell ref="F13:H13"/>
    <mergeCell ref="I13:K13"/>
    <mergeCell ref="F21:G21"/>
    <mergeCell ref="O13:P13"/>
    <mergeCell ref="O14:P14"/>
    <mergeCell ref="F19:G19"/>
    <mergeCell ref="F20:G20"/>
    <mergeCell ref="F17:G17"/>
    <mergeCell ref="H20:K20"/>
    <mergeCell ref="I12:K12"/>
    <mergeCell ref="O19:R19"/>
    <mergeCell ref="F11:H11"/>
    <mergeCell ref="F69:O69"/>
    <mergeCell ref="E24:G24"/>
    <mergeCell ref="J22:L22"/>
    <mergeCell ref="H23:I23"/>
    <mergeCell ref="H24:I24"/>
    <mergeCell ref="S20:V20"/>
    <mergeCell ref="F70:S70"/>
    <mergeCell ref="H17:K17"/>
    <mergeCell ref="K15:L15"/>
    <mergeCell ref="L14:M14"/>
    <mergeCell ref="A22:F22"/>
    <mergeCell ref="H15:I15"/>
    <mergeCell ref="O15:P15"/>
    <mergeCell ref="F18:G18"/>
    <mergeCell ref="A5:E21"/>
    <mergeCell ref="I10:K10"/>
    <mergeCell ref="S18:T18"/>
    <mergeCell ref="I14:K14"/>
    <mergeCell ref="Q10:S10"/>
    <mergeCell ref="F14:H14"/>
    <mergeCell ref="F76:M76"/>
    <mergeCell ref="F71:I71"/>
    <mergeCell ref="O17:R17"/>
    <mergeCell ref="L17:N17"/>
    <mergeCell ref="T13:W13"/>
  </mergeCells>
  <printOptions horizontalCentered="1" verticalCentered="1"/>
  <pageMargins left="0.48" right="0.25" top="0.25" bottom="0.25" header="0" footer="0"/>
  <pageSetup horizontalDpi="600" verticalDpi="600" orientation="portrait" scale="92" r:id="rId1"/>
</worksheet>
</file>

<file path=xl/worksheets/sheet10.xml><?xml version="1.0" encoding="utf-8"?>
<worksheet xmlns="http://schemas.openxmlformats.org/spreadsheetml/2006/main" xmlns:r="http://schemas.openxmlformats.org/officeDocument/2006/relationships">
  <dimension ref="A1:G61"/>
  <sheetViews>
    <sheetView showZeros="0" zoomScalePageLayoutView="0" workbookViewId="0" topLeftCell="A1">
      <selection activeCell="A15" sqref="A15"/>
    </sheetView>
  </sheetViews>
  <sheetFormatPr defaultColWidth="9.140625" defaultRowHeight="12.75"/>
  <cols>
    <col min="1" max="1" width="0.9921875" style="0" customWidth="1"/>
    <col min="2" max="2" width="3.7109375" style="0" customWidth="1"/>
    <col min="3" max="3" width="18.8515625" style="0" customWidth="1"/>
    <col min="4" max="4" width="19.57421875" style="0" customWidth="1"/>
    <col min="5" max="5" width="27.7109375" style="0" customWidth="1"/>
    <col min="6" max="6" width="13.140625" style="0" customWidth="1"/>
    <col min="7" max="7" width="13.57421875" style="0" customWidth="1"/>
  </cols>
  <sheetData>
    <row r="1" spans="1:7" ht="12.75">
      <c r="A1" s="819" t="s">
        <v>576</v>
      </c>
      <c r="B1" s="774"/>
      <c r="C1" s="774"/>
      <c r="D1" s="774"/>
      <c r="E1" s="774"/>
      <c r="F1" s="774"/>
      <c r="G1" s="775"/>
    </row>
    <row r="2" spans="1:7" ht="12.75">
      <c r="A2" s="749" t="s">
        <v>80</v>
      </c>
      <c r="B2" s="757"/>
      <c r="C2" s="757"/>
      <c r="D2" s="757"/>
      <c r="E2" s="757"/>
      <c r="F2" s="757"/>
      <c r="G2" s="758"/>
    </row>
    <row r="3" spans="1:7" ht="12.75">
      <c r="A3" s="4"/>
      <c r="B3" s="5"/>
      <c r="C3" s="132" t="s">
        <v>734</v>
      </c>
      <c r="D3" s="133" t="s">
        <v>577</v>
      </c>
      <c r="E3" s="5"/>
      <c r="F3" s="5"/>
      <c r="G3" s="12"/>
    </row>
    <row r="4" spans="1:7" ht="6.75" customHeight="1">
      <c r="A4" s="4"/>
      <c r="B4" s="5"/>
      <c r="C4" s="5"/>
      <c r="D4" s="5"/>
      <c r="E4" s="5"/>
      <c r="F4" s="5"/>
      <c r="G4" s="12"/>
    </row>
    <row r="5" spans="1:7" ht="12.75">
      <c r="A5" s="4"/>
      <c r="B5" s="5"/>
      <c r="C5" s="132" t="s">
        <v>578</v>
      </c>
      <c r="D5" s="133" t="s">
        <v>579</v>
      </c>
      <c r="E5" s="5"/>
      <c r="F5" s="5"/>
      <c r="G5" s="12"/>
    </row>
    <row r="6" spans="1:7" ht="12.75">
      <c r="A6" s="4"/>
      <c r="B6" s="5"/>
      <c r="C6" s="5"/>
      <c r="D6" s="133" t="s">
        <v>580</v>
      </c>
      <c r="E6" s="5"/>
      <c r="F6" s="5"/>
      <c r="G6" s="12"/>
    </row>
    <row r="7" spans="1:7" ht="6.75" customHeight="1">
      <c r="A7" s="4"/>
      <c r="B7" s="5"/>
      <c r="C7" s="5"/>
      <c r="D7" s="5"/>
      <c r="E7" s="5"/>
      <c r="F7" s="5"/>
      <c r="G7" s="12"/>
    </row>
    <row r="8" spans="1:7" ht="12.75">
      <c r="A8" s="4"/>
      <c r="B8" s="5"/>
      <c r="C8" s="132" t="s">
        <v>758</v>
      </c>
      <c r="D8" s="133" t="s">
        <v>581</v>
      </c>
      <c r="E8" s="5"/>
      <c r="F8" s="5"/>
      <c r="G8" s="12"/>
    </row>
    <row r="9" spans="1:7" ht="6.75" customHeight="1">
      <c r="A9" s="4"/>
      <c r="B9" s="5"/>
      <c r="C9" s="5"/>
      <c r="D9" s="5"/>
      <c r="E9" s="5"/>
      <c r="F9" s="5"/>
      <c r="G9" s="12"/>
    </row>
    <row r="10" spans="1:7" ht="12.75">
      <c r="A10" s="4"/>
      <c r="B10" s="5"/>
      <c r="C10" s="132" t="s">
        <v>582</v>
      </c>
      <c r="D10" s="133" t="s">
        <v>584</v>
      </c>
      <c r="E10" s="5"/>
      <c r="F10" s="5"/>
      <c r="G10" s="12"/>
    </row>
    <row r="11" spans="1:7" ht="12.75">
      <c r="A11" s="4"/>
      <c r="B11" s="5"/>
      <c r="C11" s="132" t="s">
        <v>583</v>
      </c>
      <c r="D11" s="133" t="s">
        <v>585</v>
      </c>
      <c r="E11" s="5"/>
      <c r="F11" s="5"/>
      <c r="G11" s="12"/>
    </row>
    <row r="12" spans="1:7" ht="12.75">
      <c r="A12" s="11"/>
      <c r="B12" s="6"/>
      <c r="C12" s="134" t="s">
        <v>759</v>
      </c>
      <c r="D12" s="135" t="s">
        <v>586</v>
      </c>
      <c r="E12" s="6"/>
      <c r="F12" s="6"/>
      <c r="G12" s="7"/>
    </row>
    <row r="13" spans="1:7" ht="12.75">
      <c r="A13" s="1"/>
      <c r="B13" s="137" t="s">
        <v>587</v>
      </c>
      <c r="C13" s="2"/>
      <c r="D13" s="2"/>
      <c r="E13" s="3"/>
      <c r="F13" s="136" t="s">
        <v>588</v>
      </c>
      <c r="G13" s="3"/>
    </row>
    <row r="14" spans="1:7" ht="12.75">
      <c r="A14" s="820" t="str">
        <f>CONCATENATE(Cadet!G5,", ",Cadet!K5,"  ",LEFT(Cadet!O5),".",)</f>
        <v>,   .</v>
      </c>
      <c r="B14" s="821"/>
      <c r="C14" s="821"/>
      <c r="D14" s="821"/>
      <c r="E14" s="822"/>
      <c r="F14" s="823">
        <f>Cadet!$S$5</f>
        <v>0</v>
      </c>
      <c r="G14" s="824"/>
    </row>
    <row r="15" spans="1:7" ht="12.75">
      <c r="A15" s="1"/>
      <c r="B15" s="137" t="s">
        <v>589</v>
      </c>
      <c r="C15" s="2"/>
      <c r="D15" s="2"/>
      <c r="E15" s="2"/>
      <c r="F15" s="2"/>
      <c r="G15" s="3"/>
    </row>
    <row r="16" spans="1:7" ht="12.75">
      <c r="A16" s="770" t="str">
        <f>CONCATENATE(Cadet!L13,",",Cadet!N13)</f>
        <v>,</v>
      </c>
      <c r="B16" s="771"/>
      <c r="C16" s="771"/>
      <c r="D16" s="771"/>
      <c r="E16" s="771"/>
      <c r="F16" s="771"/>
      <c r="G16" s="772"/>
    </row>
    <row r="17" spans="1:7" ht="12.75">
      <c r="A17" s="749" t="s">
        <v>590</v>
      </c>
      <c r="B17" s="757"/>
      <c r="C17" s="757"/>
      <c r="D17" s="757"/>
      <c r="E17" s="757"/>
      <c r="F17" s="757"/>
      <c r="G17" s="758"/>
    </row>
    <row r="18" spans="1:7" ht="6.75" customHeight="1">
      <c r="A18" s="4"/>
      <c r="B18" s="5"/>
      <c r="C18" s="5"/>
      <c r="D18" s="5"/>
      <c r="E18" s="5"/>
      <c r="F18" s="5"/>
      <c r="G18" s="12"/>
    </row>
    <row r="19" spans="1:7" ht="12.75">
      <c r="A19" s="4"/>
      <c r="B19" s="5"/>
      <c r="C19" s="133" t="s">
        <v>106</v>
      </c>
      <c r="D19" s="5"/>
      <c r="E19" s="5"/>
      <c r="F19" s="5"/>
      <c r="G19" s="12"/>
    </row>
    <row r="20" spans="1:7" ht="12.75">
      <c r="A20" s="4"/>
      <c r="B20" s="5"/>
      <c r="C20" s="133" t="s">
        <v>1</v>
      </c>
      <c r="D20" s="5"/>
      <c r="E20" s="5"/>
      <c r="F20" s="5"/>
      <c r="G20" s="12"/>
    </row>
    <row r="21" spans="1:7" ht="12.75">
      <c r="A21" s="4"/>
      <c r="B21" s="5"/>
      <c r="C21" s="133" t="s">
        <v>2</v>
      </c>
      <c r="D21" s="5"/>
      <c r="E21" s="5"/>
      <c r="F21" s="5"/>
      <c r="G21" s="12"/>
    </row>
    <row r="22" spans="1:7" ht="6.75" customHeight="1">
      <c r="A22" s="4"/>
      <c r="B22" s="5"/>
      <c r="C22" s="133"/>
      <c r="D22" s="5"/>
      <c r="E22" s="5"/>
      <c r="F22" s="5"/>
      <c r="G22" s="12"/>
    </row>
    <row r="23" spans="1:7" ht="12.75">
      <c r="A23" s="4"/>
      <c r="B23" s="5"/>
      <c r="C23" s="133" t="s">
        <v>3</v>
      </c>
      <c r="D23" s="5"/>
      <c r="E23" s="5"/>
      <c r="F23" s="5"/>
      <c r="G23" s="12"/>
    </row>
    <row r="24" spans="1:7" ht="12.75">
      <c r="A24" s="4"/>
      <c r="B24" s="5"/>
      <c r="C24" s="133" t="s">
        <v>536</v>
      </c>
      <c r="D24" s="5"/>
      <c r="E24" s="5"/>
      <c r="F24" s="5"/>
      <c r="G24" s="12"/>
    </row>
    <row r="25" spans="1:7" ht="12.75">
      <c r="A25" s="4"/>
      <c r="B25" s="5"/>
      <c r="C25" s="133" t="s">
        <v>537</v>
      </c>
      <c r="D25" s="5"/>
      <c r="E25" s="5"/>
      <c r="F25" s="5"/>
      <c r="G25" s="12"/>
    </row>
    <row r="26" spans="1:7" ht="12.75">
      <c r="A26" s="4"/>
      <c r="B26" s="5"/>
      <c r="C26" s="133" t="s">
        <v>866</v>
      </c>
      <c r="D26" s="5"/>
      <c r="E26" s="5"/>
      <c r="F26" s="5"/>
      <c r="G26" s="12"/>
    </row>
    <row r="27" spans="1:7" ht="12.75">
      <c r="A27" s="4"/>
      <c r="B27" s="5"/>
      <c r="C27" s="133" t="s">
        <v>867</v>
      </c>
      <c r="D27" s="5"/>
      <c r="E27" s="5"/>
      <c r="F27" s="5"/>
      <c r="G27" s="12"/>
    </row>
    <row r="28" spans="1:7" ht="6.75" customHeight="1">
      <c r="A28" s="4"/>
      <c r="B28" s="5"/>
      <c r="C28" s="133"/>
      <c r="D28" s="5"/>
      <c r="E28" s="5"/>
      <c r="F28" s="5"/>
      <c r="G28" s="12"/>
    </row>
    <row r="29" spans="1:7" ht="12.75">
      <c r="A29" s="4"/>
      <c r="B29" s="5"/>
      <c r="C29" s="133" t="s">
        <v>868</v>
      </c>
      <c r="D29" s="5"/>
      <c r="E29" s="5"/>
      <c r="F29" s="5"/>
      <c r="G29" s="12"/>
    </row>
    <row r="30" spans="1:7" ht="12.75">
      <c r="A30" s="4"/>
      <c r="B30" s="5"/>
      <c r="C30" s="133" t="s">
        <v>869</v>
      </c>
      <c r="D30" s="5"/>
      <c r="E30" s="5"/>
      <c r="F30" s="5"/>
      <c r="G30" s="12"/>
    </row>
    <row r="31" spans="1:7" ht="12.75">
      <c r="A31" s="4"/>
      <c r="B31" s="5"/>
      <c r="C31" s="133" t="s">
        <v>870</v>
      </c>
      <c r="D31" s="5"/>
      <c r="E31" s="5"/>
      <c r="F31" s="5"/>
      <c r="G31" s="12"/>
    </row>
    <row r="32" spans="1:7" ht="6.75" customHeight="1">
      <c r="A32" s="4"/>
      <c r="B32" s="5"/>
      <c r="C32" s="133"/>
      <c r="D32" s="5"/>
      <c r="E32" s="5"/>
      <c r="F32" s="5"/>
      <c r="G32" s="12"/>
    </row>
    <row r="33" spans="1:7" ht="12.75">
      <c r="A33" s="4"/>
      <c r="B33" s="5"/>
      <c r="C33" s="133" t="s">
        <v>697</v>
      </c>
      <c r="D33" s="5"/>
      <c r="E33" s="5"/>
      <c r="F33" s="5"/>
      <c r="G33" s="12"/>
    </row>
    <row r="34" spans="1:7" ht="12.75">
      <c r="A34" s="4"/>
      <c r="B34" s="5"/>
      <c r="C34" s="133" t="s">
        <v>692</v>
      </c>
      <c r="D34" s="5"/>
      <c r="E34" s="5"/>
      <c r="F34" s="5"/>
      <c r="G34" s="12"/>
    </row>
    <row r="35" spans="1:7" ht="12.75">
      <c r="A35" s="4"/>
      <c r="B35" s="5"/>
      <c r="C35" s="133" t="s">
        <v>810</v>
      </c>
      <c r="D35" s="5"/>
      <c r="E35" s="5"/>
      <c r="F35" s="5"/>
      <c r="G35" s="12"/>
    </row>
    <row r="36" spans="1:7" ht="6.75" customHeight="1">
      <c r="A36" s="4"/>
      <c r="B36" s="5"/>
      <c r="C36" s="133"/>
      <c r="D36" s="5"/>
      <c r="E36" s="5"/>
      <c r="F36" s="5"/>
      <c r="G36" s="12"/>
    </row>
    <row r="37" spans="1:7" ht="12.75">
      <c r="A37" s="4"/>
      <c r="B37" s="5"/>
      <c r="C37" s="133" t="s">
        <v>811</v>
      </c>
      <c r="D37" s="5"/>
      <c r="E37" s="5"/>
      <c r="F37" s="5"/>
      <c r="G37" s="12"/>
    </row>
    <row r="38" spans="1:7" ht="12.75">
      <c r="A38" s="4"/>
      <c r="B38" s="5"/>
      <c r="C38" s="133" t="s">
        <v>812</v>
      </c>
      <c r="D38" s="5"/>
      <c r="E38" s="5"/>
      <c r="F38" s="5"/>
      <c r="G38" s="12"/>
    </row>
    <row r="39" spans="1:7" ht="12.75">
      <c r="A39" s="4"/>
      <c r="B39" s="5"/>
      <c r="C39" s="133" t="s">
        <v>13</v>
      </c>
      <c r="D39" s="5"/>
      <c r="E39" s="5"/>
      <c r="F39" s="5"/>
      <c r="G39" s="12"/>
    </row>
    <row r="40" spans="1:7" ht="12.75">
      <c r="A40" s="4"/>
      <c r="B40" s="5"/>
      <c r="C40" s="133" t="s">
        <v>14</v>
      </c>
      <c r="D40" s="5"/>
      <c r="E40" s="5"/>
      <c r="F40" s="5"/>
      <c r="G40" s="12"/>
    </row>
    <row r="41" spans="1:7" ht="12.75">
      <c r="A41" s="4"/>
      <c r="B41" s="5"/>
      <c r="C41" s="133" t="s">
        <v>345</v>
      </c>
      <c r="D41" s="5"/>
      <c r="E41" s="5"/>
      <c r="F41" s="5"/>
      <c r="G41" s="12"/>
    </row>
    <row r="42" spans="1:7" ht="12.75">
      <c r="A42" s="4"/>
      <c r="B42" s="5"/>
      <c r="C42" s="133" t="s">
        <v>346</v>
      </c>
      <c r="D42" s="5"/>
      <c r="E42" s="5"/>
      <c r="F42" s="5"/>
      <c r="G42" s="12"/>
    </row>
    <row r="43" spans="1:7" ht="12.75">
      <c r="A43" s="4"/>
      <c r="B43" s="5"/>
      <c r="C43" s="133" t="s">
        <v>347</v>
      </c>
      <c r="D43" s="5"/>
      <c r="E43" s="5"/>
      <c r="F43" s="5"/>
      <c r="G43" s="12"/>
    </row>
    <row r="44" spans="1:7" ht="12.75">
      <c r="A44" s="4"/>
      <c r="B44" s="5"/>
      <c r="C44" s="133" t="s">
        <v>348</v>
      </c>
      <c r="D44" s="5"/>
      <c r="E44" s="5"/>
      <c r="F44" s="5"/>
      <c r="G44" s="12"/>
    </row>
    <row r="45" spans="1:7" ht="6.75" customHeight="1">
      <c r="A45" s="4"/>
      <c r="B45" s="5"/>
      <c r="C45" s="133"/>
      <c r="D45" s="5"/>
      <c r="E45" s="5"/>
      <c r="F45" s="5"/>
      <c r="G45" s="12"/>
    </row>
    <row r="46" spans="1:7" ht="12.75">
      <c r="A46" s="4"/>
      <c r="B46" s="5"/>
      <c r="C46" s="133" t="s">
        <v>364</v>
      </c>
      <c r="D46" s="5"/>
      <c r="E46" s="5"/>
      <c r="F46" s="5"/>
      <c r="G46" s="12"/>
    </row>
    <row r="47" spans="1:7" ht="12.75">
      <c r="A47" s="4"/>
      <c r="B47" s="5"/>
      <c r="C47" s="133" t="s">
        <v>443</v>
      </c>
      <c r="D47" s="5"/>
      <c r="E47" s="5"/>
      <c r="F47" s="5"/>
      <c r="G47" s="12"/>
    </row>
    <row r="48" spans="1:7" ht="12.75">
      <c r="A48" s="4"/>
      <c r="B48" s="5"/>
      <c r="C48" s="133" t="s">
        <v>444</v>
      </c>
      <c r="D48" s="5"/>
      <c r="E48" s="5"/>
      <c r="F48" s="5"/>
      <c r="G48" s="12"/>
    </row>
    <row r="49" spans="1:7" ht="12.75">
      <c r="A49" s="4"/>
      <c r="B49" s="5"/>
      <c r="C49" s="133" t="s">
        <v>445</v>
      </c>
      <c r="D49" s="5"/>
      <c r="E49" s="5"/>
      <c r="F49" s="5"/>
      <c r="G49" s="12"/>
    </row>
    <row r="50" spans="1:7" ht="12.75">
      <c r="A50" s="4"/>
      <c r="B50" s="5"/>
      <c r="C50" s="133" t="s">
        <v>446</v>
      </c>
      <c r="D50" s="5"/>
      <c r="E50" s="5"/>
      <c r="F50" s="5"/>
      <c r="G50" s="12"/>
    </row>
    <row r="51" spans="1:7" ht="12.75">
      <c r="A51" s="4"/>
      <c r="B51" s="5"/>
      <c r="C51" s="133" t="s">
        <v>447</v>
      </c>
      <c r="D51" s="5"/>
      <c r="E51" s="5"/>
      <c r="F51" s="5"/>
      <c r="G51" s="12"/>
    </row>
    <row r="52" spans="1:7" ht="6.75" customHeight="1">
      <c r="A52" s="11"/>
      <c r="B52" s="6"/>
      <c r="C52" s="135"/>
      <c r="D52" s="6"/>
      <c r="E52" s="6"/>
      <c r="F52" s="6"/>
      <c r="G52" s="7"/>
    </row>
    <row r="53" spans="1:7" ht="6.75" customHeight="1">
      <c r="A53" s="1"/>
      <c r="B53" s="2"/>
      <c r="C53" s="2"/>
      <c r="D53" s="2"/>
      <c r="E53" s="2"/>
      <c r="F53" s="2"/>
      <c r="G53" s="3"/>
    </row>
    <row r="54" spans="1:7" ht="12.75">
      <c r="A54" s="4"/>
      <c r="B54" s="5"/>
      <c r="C54" s="133" t="s">
        <v>448</v>
      </c>
      <c r="D54" s="5"/>
      <c r="E54" s="5"/>
      <c r="F54" s="5"/>
      <c r="G54" s="12"/>
    </row>
    <row r="55" spans="1:7" ht="12.75">
      <c r="A55" s="4"/>
      <c r="B55" s="5"/>
      <c r="C55" s="133" t="s">
        <v>449</v>
      </c>
      <c r="D55" s="5"/>
      <c r="E55" s="5"/>
      <c r="F55" s="5"/>
      <c r="G55" s="12"/>
    </row>
    <row r="56" spans="1:7" ht="6.75" customHeight="1">
      <c r="A56" s="4"/>
      <c r="B56" s="5"/>
      <c r="C56" s="133"/>
      <c r="D56" s="5"/>
      <c r="E56" s="5"/>
      <c r="F56" s="5"/>
      <c r="G56" s="12"/>
    </row>
    <row r="57" spans="1:7" ht="12.75">
      <c r="A57" s="4"/>
      <c r="B57" s="5"/>
      <c r="C57" s="133" t="s">
        <v>450</v>
      </c>
      <c r="D57" s="5"/>
      <c r="E57" s="5"/>
      <c r="F57" s="5"/>
      <c r="G57" s="12"/>
    </row>
    <row r="58" spans="1:7" ht="6.75" customHeight="1">
      <c r="A58" s="11"/>
      <c r="B58" s="6"/>
      <c r="C58" s="6"/>
      <c r="D58" s="6"/>
      <c r="E58" s="6"/>
      <c r="F58" s="6"/>
      <c r="G58" s="7"/>
    </row>
    <row r="59" spans="1:7" ht="12.75">
      <c r="A59" s="1"/>
      <c r="B59" s="137" t="s">
        <v>325</v>
      </c>
      <c r="C59" s="2"/>
      <c r="D59" s="3"/>
      <c r="E59" s="136" t="s">
        <v>451</v>
      </c>
      <c r="F59" s="3"/>
      <c r="G59" s="138" t="s">
        <v>324</v>
      </c>
    </row>
    <row r="60" spans="1:7" ht="12.75">
      <c r="A60" s="11"/>
      <c r="B60" s="6"/>
      <c r="C60" s="6"/>
      <c r="D60" s="7"/>
      <c r="E60" s="817" t="str">
        <f>CONCATENATE(Cadet!I9,", ",Cadet!L9,", ",Cadet!N9," ",Cadet!O9)</f>
        <v>, ,  </v>
      </c>
      <c r="F60" s="818"/>
      <c r="G60" s="131"/>
    </row>
    <row r="61" spans="1:7" ht="12.75">
      <c r="A61" s="57" t="s">
        <v>452</v>
      </c>
      <c r="G61" s="62" t="s">
        <v>453</v>
      </c>
    </row>
  </sheetData>
  <sheetProtection/>
  <mergeCells count="7">
    <mergeCell ref="E60:F60"/>
    <mergeCell ref="A1:G1"/>
    <mergeCell ref="A2:G2"/>
    <mergeCell ref="A17:G17"/>
    <mergeCell ref="A16:G16"/>
    <mergeCell ref="A14:E14"/>
    <mergeCell ref="F14:G14"/>
  </mergeCells>
  <printOptions/>
  <pageMargins left="0.5" right="0.5" top="0.75" bottom="0.75" header="0.5" footer="0.5"/>
  <pageSetup horizontalDpi="600" verticalDpi="600" orientation="portrait" scale="99" r:id="rId1"/>
</worksheet>
</file>

<file path=xl/worksheets/sheet11.xml><?xml version="1.0" encoding="utf-8"?>
<worksheet xmlns="http://schemas.openxmlformats.org/spreadsheetml/2006/main" xmlns:r="http://schemas.openxmlformats.org/officeDocument/2006/relationships">
  <dimension ref="A1:AN71"/>
  <sheetViews>
    <sheetView zoomScalePageLayoutView="0" workbookViewId="0" topLeftCell="A1">
      <selection activeCell="A22" sqref="A22"/>
    </sheetView>
  </sheetViews>
  <sheetFormatPr defaultColWidth="9.140625" defaultRowHeight="12.75"/>
  <cols>
    <col min="1" max="37" width="2.7109375" style="0" customWidth="1"/>
    <col min="38" max="38" width="2.7109375" style="5" customWidth="1"/>
  </cols>
  <sheetData>
    <row r="1" spans="1:38" ht="9.75" customHeight="1">
      <c r="A1" s="141" t="s">
        <v>718</v>
      </c>
      <c r="AL1" s="142" t="s">
        <v>350</v>
      </c>
    </row>
    <row r="2" ht="7.5" customHeight="1">
      <c r="A2" s="106" t="s">
        <v>719</v>
      </c>
    </row>
    <row r="3" spans="1:29" ht="7.5" customHeight="1">
      <c r="A3" s="106" t="s">
        <v>712</v>
      </c>
      <c r="H3" s="858" t="s">
        <v>895</v>
      </c>
      <c r="I3" s="859"/>
      <c r="J3" s="859"/>
      <c r="K3" s="859"/>
      <c r="L3" s="859"/>
      <c r="M3" s="859"/>
      <c r="N3" s="859"/>
      <c r="O3" s="859"/>
      <c r="P3" s="859"/>
      <c r="Q3" s="859"/>
      <c r="R3" s="859"/>
      <c r="S3" s="859"/>
      <c r="T3" s="859"/>
      <c r="U3" s="859"/>
      <c r="V3" s="859"/>
      <c r="W3" s="859"/>
      <c r="X3" s="859"/>
      <c r="Y3" s="859"/>
      <c r="Z3" s="859"/>
      <c r="AA3" s="859"/>
      <c r="AB3" s="859"/>
      <c r="AC3" s="859"/>
    </row>
    <row r="4" spans="1:29" ht="7.5" customHeight="1">
      <c r="A4" s="106" t="s">
        <v>352</v>
      </c>
      <c r="H4" s="859"/>
      <c r="I4" s="859"/>
      <c r="J4" s="859"/>
      <c r="K4" s="859"/>
      <c r="L4" s="859"/>
      <c r="M4" s="859"/>
      <c r="N4" s="859"/>
      <c r="O4" s="859"/>
      <c r="P4" s="859"/>
      <c r="Q4" s="859"/>
      <c r="R4" s="859"/>
      <c r="S4" s="859"/>
      <c r="T4" s="859"/>
      <c r="U4" s="859"/>
      <c r="V4" s="859"/>
      <c r="W4" s="859"/>
      <c r="X4" s="859"/>
      <c r="Y4" s="859"/>
      <c r="Z4" s="859"/>
      <c r="AA4" s="859"/>
      <c r="AB4" s="859"/>
      <c r="AC4" s="859"/>
    </row>
    <row r="5" spans="1:26" ht="7.5" customHeight="1">
      <c r="A5" s="106" t="s">
        <v>351</v>
      </c>
      <c r="K5" s="860" t="s">
        <v>114</v>
      </c>
      <c r="L5" s="834"/>
      <c r="M5" s="834"/>
      <c r="N5" s="834"/>
      <c r="O5" s="834"/>
      <c r="P5" s="834"/>
      <c r="Q5" s="834"/>
      <c r="R5" s="834"/>
      <c r="S5" s="834"/>
      <c r="T5" s="834"/>
      <c r="U5" s="834"/>
      <c r="V5" s="834"/>
      <c r="W5" s="834"/>
      <c r="X5" s="834"/>
      <c r="Y5" s="834"/>
      <c r="Z5" s="834"/>
    </row>
    <row r="6" spans="11:26" ht="7.5" customHeight="1">
      <c r="K6" s="834"/>
      <c r="L6" s="834"/>
      <c r="M6" s="834"/>
      <c r="N6" s="834"/>
      <c r="O6" s="834"/>
      <c r="P6" s="834"/>
      <c r="Q6" s="834"/>
      <c r="R6" s="834"/>
      <c r="S6" s="834"/>
      <c r="T6" s="834"/>
      <c r="U6" s="834"/>
      <c r="V6" s="834"/>
      <c r="W6" s="834"/>
      <c r="X6" s="834"/>
      <c r="Y6" s="834"/>
      <c r="Z6" s="834"/>
    </row>
    <row r="7" spans="2:39" s="107" customFormat="1" ht="9.75" customHeight="1">
      <c r="B7" s="107" t="s">
        <v>720</v>
      </c>
      <c r="U7" s="107" t="s">
        <v>715</v>
      </c>
      <c r="AM7" s="14"/>
    </row>
    <row r="8" spans="2:39" s="107" customFormat="1" ht="9.75" customHeight="1">
      <c r="B8" s="107" t="s">
        <v>721</v>
      </c>
      <c r="U8" s="107" t="s">
        <v>716</v>
      </c>
      <c r="AM8" s="14"/>
    </row>
    <row r="9" spans="2:39" s="107" customFormat="1" ht="9.75" customHeight="1">
      <c r="B9" s="107" t="s">
        <v>722</v>
      </c>
      <c r="U9" s="107" t="s">
        <v>531</v>
      </c>
      <c r="AM9" s="14"/>
    </row>
    <row r="10" spans="2:39" s="107" customFormat="1" ht="9.75" customHeight="1">
      <c r="B10" s="107" t="s">
        <v>723</v>
      </c>
      <c r="U10" s="107" t="s">
        <v>532</v>
      </c>
      <c r="AM10" s="14"/>
    </row>
    <row r="11" spans="2:39" s="107" customFormat="1" ht="9.75" customHeight="1">
      <c r="B11" s="107" t="s">
        <v>724</v>
      </c>
      <c r="AM11" s="14"/>
    </row>
    <row r="12" spans="2:39" s="107" customFormat="1" ht="9.75" customHeight="1">
      <c r="B12" s="107" t="s">
        <v>725</v>
      </c>
      <c r="U12" s="107" t="s">
        <v>227</v>
      </c>
      <c r="AM12" s="14"/>
    </row>
    <row r="13" spans="21:39" s="107" customFormat="1" ht="9.75" customHeight="1">
      <c r="U13" s="107" t="s">
        <v>57</v>
      </c>
      <c r="AM13" s="14"/>
    </row>
    <row r="14" spans="2:39" s="107" customFormat="1" ht="9.75" customHeight="1">
      <c r="B14" s="107" t="s">
        <v>713</v>
      </c>
      <c r="U14" s="107" t="s">
        <v>608</v>
      </c>
      <c r="AM14" s="14"/>
    </row>
    <row r="15" spans="2:39" s="107" customFormat="1" ht="9.75" customHeight="1">
      <c r="B15" s="107" t="s">
        <v>714</v>
      </c>
      <c r="AM15" s="14"/>
    </row>
    <row r="16" ht="3" customHeight="1"/>
    <row r="17" spans="1:38" ht="21" customHeight="1">
      <c r="A17" s="838" t="s">
        <v>609</v>
      </c>
      <c r="B17" s="839"/>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40"/>
      <c r="AJ17" s="840"/>
      <c r="AK17" s="840"/>
      <c r="AL17" s="841"/>
    </row>
    <row r="18" spans="1:38" s="143" customFormat="1" ht="4.5" customHeight="1">
      <c r="A18" s="842" t="s">
        <v>893</v>
      </c>
      <c r="B18" s="861" t="s">
        <v>184</v>
      </c>
      <c r="C18" s="763"/>
      <c r="D18" s="763"/>
      <c r="E18" s="763"/>
      <c r="F18" s="763"/>
      <c r="G18" s="763"/>
      <c r="H18" s="763"/>
      <c r="I18" s="763"/>
      <c r="J18" s="763"/>
      <c r="K18" s="763"/>
      <c r="L18" s="763"/>
      <c r="M18" s="763"/>
      <c r="N18" s="763"/>
      <c r="O18" s="763"/>
      <c r="P18" s="763"/>
      <c r="Q18" s="750"/>
      <c r="R18" s="842" t="s">
        <v>185</v>
      </c>
      <c r="S18" s="863" t="s">
        <v>776</v>
      </c>
      <c r="T18" s="763"/>
      <c r="U18" s="763"/>
      <c r="V18" s="763"/>
      <c r="W18" s="763"/>
      <c r="X18" s="763"/>
      <c r="Y18" s="763"/>
      <c r="Z18" s="763"/>
      <c r="AA18" s="763"/>
      <c r="AB18" s="119"/>
      <c r="AC18" s="119"/>
      <c r="AD18" s="119"/>
      <c r="AE18" s="119"/>
      <c r="AF18" s="119"/>
      <c r="AG18" s="119"/>
      <c r="AH18" s="119"/>
      <c r="AI18" s="119"/>
      <c r="AJ18" s="119"/>
      <c r="AK18" s="59"/>
      <c r="AL18" s="120"/>
    </row>
    <row r="19" spans="1:40" ht="9.75" customHeight="1">
      <c r="A19" s="776"/>
      <c r="B19" s="829"/>
      <c r="C19" s="829"/>
      <c r="D19" s="829"/>
      <c r="E19" s="829"/>
      <c r="F19" s="829"/>
      <c r="G19" s="829"/>
      <c r="H19" s="829"/>
      <c r="I19" s="829"/>
      <c r="J19" s="829"/>
      <c r="K19" s="829"/>
      <c r="L19" s="829"/>
      <c r="M19" s="829"/>
      <c r="N19" s="829"/>
      <c r="O19" s="829"/>
      <c r="P19" s="829"/>
      <c r="Q19" s="752"/>
      <c r="R19" s="862"/>
      <c r="S19" s="829"/>
      <c r="T19" s="829"/>
      <c r="U19" s="829"/>
      <c r="V19" s="829"/>
      <c r="W19" s="829"/>
      <c r="X19" s="829"/>
      <c r="Y19" s="829"/>
      <c r="Z19" s="829"/>
      <c r="AA19" s="829"/>
      <c r="AB19" s="154"/>
      <c r="AC19" s="98"/>
      <c r="AD19" s="19" t="s">
        <v>777</v>
      </c>
      <c r="AE19" s="5"/>
      <c r="AF19" s="5"/>
      <c r="AG19" s="98"/>
      <c r="AH19" s="19" t="s">
        <v>778</v>
      </c>
      <c r="AI19" s="5"/>
      <c r="AJ19" s="5"/>
      <c r="AK19" s="5"/>
      <c r="AL19" s="155"/>
      <c r="AM19" s="154"/>
      <c r="AN19" s="5"/>
    </row>
    <row r="20" spans="1:38" ht="4.5" customHeight="1">
      <c r="A20" s="786" t="str">
        <f>CONCATENATE(Cadet!G5,", ",Cadet!K5," ",LEFT(Cadet!O5),".",)</f>
        <v>,  .</v>
      </c>
      <c r="B20" s="787"/>
      <c r="C20" s="787"/>
      <c r="D20" s="787"/>
      <c r="E20" s="787"/>
      <c r="F20" s="787"/>
      <c r="G20" s="787"/>
      <c r="H20" s="787"/>
      <c r="I20" s="787"/>
      <c r="J20" s="787"/>
      <c r="K20" s="787"/>
      <c r="L20" s="787"/>
      <c r="M20" s="787"/>
      <c r="N20" s="787"/>
      <c r="O20" s="787"/>
      <c r="P20" s="787"/>
      <c r="Q20" s="752"/>
      <c r="R20" s="11"/>
      <c r="S20" s="6"/>
      <c r="T20" s="6"/>
      <c r="U20" s="6"/>
      <c r="V20" s="6"/>
      <c r="W20" s="6"/>
      <c r="X20" s="6"/>
      <c r="Y20" s="6"/>
      <c r="Z20" s="6"/>
      <c r="AA20" s="6"/>
      <c r="AB20" s="6"/>
      <c r="AC20" s="6"/>
      <c r="AD20" s="6"/>
      <c r="AE20" s="6"/>
      <c r="AF20" s="6"/>
      <c r="AG20" s="6"/>
      <c r="AH20" s="6"/>
      <c r="AI20" s="6"/>
      <c r="AJ20" s="157"/>
      <c r="AK20" s="157"/>
      <c r="AL20" s="7"/>
    </row>
    <row r="21" spans="1:38" ht="9.75" customHeight="1">
      <c r="A21" s="786"/>
      <c r="B21" s="787"/>
      <c r="C21" s="787"/>
      <c r="D21" s="787"/>
      <c r="E21" s="787"/>
      <c r="F21" s="787"/>
      <c r="G21" s="787"/>
      <c r="H21" s="787"/>
      <c r="I21" s="787"/>
      <c r="J21" s="787"/>
      <c r="K21" s="787"/>
      <c r="L21" s="787"/>
      <c r="M21" s="787"/>
      <c r="N21" s="787"/>
      <c r="O21" s="787"/>
      <c r="P21" s="787"/>
      <c r="Q21" s="752"/>
      <c r="R21" s="867" t="s">
        <v>779</v>
      </c>
      <c r="S21" s="19" t="s">
        <v>782</v>
      </c>
      <c r="T21" s="5"/>
      <c r="U21" s="5"/>
      <c r="V21" s="5"/>
      <c r="W21" s="5"/>
      <c r="X21" s="5"/>
      <c r="Y21" s="5"/>
      <c r="Z21" s="5"/>
      <c r="AA21" s="5"/>
      <c r="AB21" s="5"/>
      <c r="AC21" s="5"/>
      <c r="AD21" s="5"/>
      <c r="AE21" s="5"/>
      <c r="AF21" s="5"/>
      <c r="AG21" s="5"/>
      <c r="AH21" s="5"/>
      <c r="AI21" s="5"/>
      <c r="AJ21" s="829"/>
      <c r="AK21" s="829"/>
      <c r="AL21" s="12"/>
    </row>
    <row r="22" spans="1:38" ht="10.5" customHeight="1">
      <c r="A22" s="1"/>
      <c r="B22" s="117" t="s">
        <v>781</v>
      </c>
      <c r="C22" s="2"/>
      <c r="D22" s="2"/>
      <c r="E22" s="2"/>
      <c r="F22" s="2"/>
      <c r="G22" s="2"/>
      <c r="H22" s="2"/>
      <c r="I22" s="2"/>
      <c r="J22" s="2"/>
      <c r="K22" s="2"/>
      <c r="L22" s="2"/>
      <c r="M22" s="2"/>
      <c r="N22" s="2"/>
      <c r="O22" s="2"/>
      <c r="P22" s="763"/>
      <c r="Q22" s="750"/>
      <c r="R22" s="868"/>
      <c r="S22" s="158"/>
      <c r="T22" s="869"/>
      <c r="U22" s="851"/>
      <c r="V22" s="851"/>
      <c r="W22" s="851"/>
      <c r="X22" s="851"/>
      <c r="Y22" s="851"/>
      <c r="Z22" s="851"/>
      <c r="AA22" s="851"/>
      <c r="AB22" s="851"/>
      <c r="AC22" s="851"/>
      <c r="AD22" s="851"/>
      <c r="AE22" s="851"/>
      <c r="AF22" s="851"/>
      <c r="AG22" s="851"/>
      <c r="AH22" s="851"/>
      <c r="AI22" s="851"/>
      <c r="AJ22" s="851"/>
      <c r="AK22" s="5"/>
      <c r="AL22" s="12"/>
    </row>
    <row r="23" spans="1:38" ht="4.5" customHeight="1">
      <c r="A23" s="852">
        <f>Cadet!$I$13</f>
        <v>0</v>
      </c>
      <c r="B23" s="853"/>
      <c r="C23" s="853"/>
      <c r="D23" s="853"/>
      <c r="E23" s="853"/>
      <c r="F23" s="853"/>
      <c r="G23" s="853"/>
      <c r="H23" s="853"/>
      <c r="I23" s="853"/>
      <c r="J23" s="853"/>
      <c r="K23" s="853"/>
      <c r="L23" s="853"/>
      <c r="M23" s="853"/>
      <c r="N23" s="853"/>
      <c r="O23" s="853"/>
      <c r="P23" s="853"/>
      <c r="Q23" s="854"/>
      <c r="R23" s="144"/>
      <c r="S23" s="158"/>
      <c r="T23" s="851"/>
      <c r="U23" s="851"/>
      <c r="V23" s="851"/>
      <c r="W23" s="851"/>
      <c r="X23" s="851"/>
      <c r="Y23" s="851"/>
      <c r="Z23" s="851"/>
      <c r="AA23" s="851"/>
      <c r="AB23" s="851"/>
      <c r="AC23" s="851"/>
      <c r="AD23" s="851"/>
      <c r="AE23" s="851"/>
      <c r="AF23" s="851"/>
      <c r="AG23" s="851"/>
      <c r="AH23" s="851"/>
      <c r="AI23" s="851"/>
      <c r="AJ23" s="851"/>
      <c r="AK23" s="5"/>
      <c r="AL23" s="12"/>
    </row>
    <row r="24" spans="1:38" ht="11.25" customHeight="1">
      <c r="A24" s="855"/>
      <c r="B24" s="856"/>
      <c r="C24" s="856"/>
      <c r="D24" s="856"/>
      <c r="E24" s="856"/>
      <c r="F24" s="856"/>
      <c r="G24" s="856"/>
      <c r="H24" s="856"/>
      <c r="I24" s="856"/>
      <c r="J24" s="856"/>
      <c r="K24" s="856"/>
      <c r="L24" s="856"/>
      <c r="M24" s="856"/>
      <c r="N24" s="856"/>
      <c r="O24" s="856"/>
      <c r="P24" s="856"/>
      <c r="Q24" s="857"/>
      <c r="R24" s="4"/>
      <c r="S24" s="5"/>
      <c r="T24" s="5"/>
      <c r="U24" s="5"/>
      <c r="V24" s="5"/>
      <c r="W24" s="5"/>
      <c r="X24" s="5"/>
      <c r="Y24" s="5"/>
      <c r="Z24" s="5"/>
      <c r="AA24" s="5"/>
      <c r="AB24" s="5"/>
      <c r="AC24" s="5"/>
      <c r="AD24" s="5"/>
      <c r="AE24" s="5"/>
      <c r="AF24" s="5"/>
      <c r="AG24" s="5"/>
      <c r="AH24" s="5"/>
      <c r="AI24" s="5"/>
      <c r="AJ24" s="829"/>
      <c r="AK24" s="829"/>
      <c r="AL24" s="7"/>
    </row>
    <row r="25" spans="1:38" ht="11.25" customHeight="1">
      <c r="A25" s="1"/>
      <c r="B25" s="117" t="s">
        <v>784</v>
      </c>
      <c r="C25" s="117"/>
      <c r="D25" s="117"/>
      <c r="E25" s="117"/>
      <c r="F25" s="117"/>
      <c r="G25" s="117"/>
      <c r="H25" s="117"/>
      <c r="I25" s="117"/>
      <c r="J25" s="117" t="s">
        <v>785</v>
      </c>
      <c r="K25" s="117"/>
      <c r="L25" s="117"/>
      <c r="M25" s="863" t="s">
        <v>264</v>
      </c>
      <c r="N25" s="763"/>
      <c r="O25" s="763"/>
      <c r="P25" s="763"/>
      <c r="Q25" s="750"/>
      <c r="R25" s="842" t="s">
        <v>783</v>
      </c>
      <c r="S25" s="861" t="s">
        <v>680</v>
      </c>
      <c r="T25" s="875"/>
      <c r="U25" s="875"/>
      <c r="V25" s="875"/>
      <c r="W25" s="875"/>
      <c r="X25" s="875"/>
      <c r="Y25" s="875"/>
      <c r="Z25" s="875"/>
      <c r="AA25" s="875"/>
      <c r="AB25" s="2"/>
      <c r="AC25" s="2"/>
      <c r="AD25" s="2"/>
      <c r="AE25" s="2"/>
      <c r="AF25" s="2"/>
      <c r="AG25" s="2"/>
      <c r="AH25" s="2"/>
      <c r="AI25" s="2"/>
      <c r="AJ25" s="2"/>
      <c r="AK25" s="2"/>
      <c r="AL25" s="3"/>
    </row>
    <row r="26" spans="1:38" ht="4.5" customHeight="1">
      <c r="A26" s="877" t="str">
        <f>CONCATENATE(Cadet!L13,", ",Cadet!N13,"  ",Cadet!O13)</f>
        <v>,   </v>
      </c>
      <c r="B26" s="878"/>
      <c r="C26" s="878"/>
      <c r="D26" s="878"/>
      <c r="E26" s="878"/>
      <c r="F26" s="878"/>
      <c r="G26" s="878"/>
      <c r="H26" s="878"/>
      <c r="I26" s="878"/>
      <c r="J26" s="878"/>
      <c r="K26" s="878"/>
      <c r="L26" s="878"/>
      <c r="M26" s="878"/>
      <c r="N26" s="878"/>
      <c r="O26" s="878"/>
      <c r="P26" s="878"/>
      <c r="Q26" s="879"/>
      <c r="R26" s="862"/>
      <c r="S26" s="876"/>
      <c r="T26" s="876"/>
      <c r="U26" s="876"/>
      <c r="V26" s="876"/>
      <c r="W26" s="876"/>
      <c r="X26" s="876"/>
      <c r="Y26" s="876"/>
      <c r="Z26" s="876"/>
      <c r="AA26" s="876"/>
      <c r="AB26" s="5"/>
      <c r="AC26" s="5"/>
      <c r="AD26" s="5"/>
      <c r="AE26" s="5"/>
      <c r="AF26" s="5"/>
      <c r="AG26" s="5"/>
      <c r="AH26" s="5"/>
      <c r="AI26" s="5"/>
      <c r="AJ26" s="5"/>
      <c r="AK26" s="5"/>
      <c r="AL26" s="12"/>
    </row>
    <row r="27" spans="1:38" ht="9.75" customHeight="1">
      <c r="A27" s="880"/>
      <c r="B27" s="881"/>
      <c r="C27" s="881"/>
      <c r="D27" s="881"/>
      <c r="E27" s="881"/>
      <c r="F27" s="881"/>
      <c r="G27" s="881"/>
      <c r="H27" s="881"/>
      <c r="I27" s="881"/>
      <c r="J27" s="881"/>
      <c r="K27" s="881"/>
      <c r="L27" s="881"/>
      <c r="M27" s="881"/>
      <c r="N27" s="881"/>
      <c r="O27" s="881"/>
      <c r="P27" s="881"/>
      <c r="Q27" s="882"/>
      <c r="R27" s="4"/>
      <c r="S27" s="98"/>
      <c r="T27" s="14" t="s">
        <v>681</v>
      </c>
      <c r="U27" s="5"/>
      <c r="V27" s="5"/>
      <c r="W27" s="5"/>
      <c r="X27" s="5"/>
      <c r="Y27" s="5"/>
      <c r="Z27" s="5"/>
      <c r="AA27" s="5"/>
      <c r="AB27" s="98"/>
      <c r="AC27" s="14" t="s">
        <v>686</v>
      </c>
      <c r="AD27" s="5"/>
      <c r="AE27" s="5"/>
      <c r="AF27" s="5"/>
      <c r="AG27" s="5"/>
      <c r="AH27" s="5"/>
      <c r="AI27" s="5"/>
      <c r="AJ27" s="5"/>
      <c r="AK27" s="5"/>
      <c r="AL27" s="12"/>
    </row>
    <row r="28" spans="1:38" ht="9.75" customHeight="1">
      <c r="A28" s="1"/>
      <c r="B28" s="117" t="s">
        <v>265</v>
      </c>
      <c r="C28" s="2"/>
      <c r="D28" s="2"/>
      <c r="E28" s="2"/>
      <c r="F28" s="2"/>
      <c r="G28" s="2"/>
      <c r="H28" s="871">
        <f>Cadet!T11</f>
        <v>0</v>
      </c>
      <c r="I28" s="871"/>
      <c r="J28" s="871"/>
      <c r="K28" s="871"/>
      <c r="L28" s="871"/>
      <c r="M28" s="871"/>
      <c r="N28" s="871"/>
      <c r="O28" s="871"/>
      <c r="P28" s="871"/>
      <c r="Q28" s="872"/>
      <c r="R28" s="4"/>
      <c r="S28" s="98"/>
      <c r="T28" s="14" t="s">
        <v>682</v>
      </c>
      <c r="U28" s="5"/>
      <c r="V28" s="5"/>
      <c r="W28" s="5"/>
      <c r="X28" s="5"/>
      <c r="Y28" s="5"/>
      <c r="Z28" s="5"/>
      <c r="AA28" s="5"/>
      <c r="AB28" s="98"/>
      <c r="AC28" s="14" t="s">
        <v>687</v>
      </c>
      <c r="AD28" s="5"/>
      <c r="AE28" s="5"/>
      <c r="AF28" s="5"/>
      <c r="AG28" s="5"/>
      <c r="AH28" s="5"/>
      <c r="AI28" s="5"/>
      <c r="AJ28" s="5"/>
      <c r="AK28" s="5"/>
      <c r="AL28" s="12"/>
    </row>
    <row r="29" spans="1:38" ht="9.75" customHeight="1">
      <c r="A29" s="11"/>
      <c r="B29" s="109" t="s">
        <v>266</v>
      </c>
      <c r="C29" s="6"/>
      <c r="D29" s="6"/>
      <c r="E29" s="6"/>
      <c r="F29" s="6"/>
      <c r="G29" s="6"/>
      <c r="H29" s="873"/>
      <c r="I29" s="873"/>
      <c r="J29" s="873"/>
      <c r="K29" s="873"/>
      <c r="L29" s="873"/>
      <c r="M29" s="873"/>
      <c r="N29" s="873"/>
      <c r="O29" s="873"/>
      <c r="P29" s="873"/>
      <c r="Q29" s="874"/>
      <c r="R29" s="4"/>
      <c r="S29" s="98"/>
      <c r="T29" s="14" t="s">
        <v>683</v>
      </c>
      <c r="U29" s="5"/>
      <c r="V29" s="5"/>
      <c r="W29" s="5"/>
      <c r="X29" s="5"/>
      <c r="Y29" s="5"/>
      <c r="Z29" s="5"/>
      <c r="AA29" s="5"/>
      <c r="AB29" s="98"/>
      <c r="AC29" s="14" t="s">
        <v>688</v>
      </c>
      <c r="AD29" s="5"/>
      <c r="AE29" s="5"/>
      <c r="AF29" s="5"/>
      <c r="AG29" s="5"/>
      <c r="AH29" s="5"/>
      <c r="AI29" s="5"/>
      <c r="AJ29" s="5"/>
      <c r="AK29" s="5"/>
      <c r="AL29" s="12"/>
    </row>
    <row r="30" spans="1:38" ht="9.75" customHeight="1">
      <c r="A30" s="870" t="s">
        <v>267</v>
      </c>
      <c r="B30" s="117" t="s">
        <v>268</v>
      </c>
      <c r="C30" s="2"/>
      <c r="D30" s="2"/>
      <c r="E30" s="2"/>
      <c r="F30" s="2"/>
      <c r="G30" s="2"/>
      <c r="H30" s="2"/>
      <c r="I30" s="2"/>
      <c r="J30" s="2"/>
      <c r="K30" s="2"/>
      <c r="L30" s="2"/>
      <c r="M30" s="2"/>
      <c r="N30" s="2"/>
      <c r="O30" s="2"/>
      <c r="P30" s="763"/>
      <c r="Q30" s="750"/>
      <c r="R30" s="4"/>
      <c r="S30" s="98"/>
      <c r="T30" s="14" t="s">
        <v>684</v>
      </c>
      <c r="U30" s="5"/>
      <c r="V30" s="5"/>
      <c r="W30" s="5"/>
      <c r="X30" s="5"/>
      <c r="Y30" s="5"/>
      <c r="Z30" s="5"/>
      <c r="AA30" s="5"/>
      <c r="AB30" s="98"/>
      <c r="AC30" s="14" t="s">
        <v>689</v>
      </c>
      <c r="AD30" s="5"/>
      <c r="AE30" s="5"/>
      <c r="AF30" s="5"/>
      <c r="AG30" s="5"/>
      <c r="AH30" s="5"/>
      <c r="AI30" s="5"/>
      <c r="AJ30" s="5"/>
      <c r="AK30" s="5"/>
      <c r="AL30" s="12"/>
    </row>
    <row r="31" spans="1:38" ht="12" customHeight="1">
      <c r="A31" s="868"/>
      <c r="B31" s="829" t="str">
        <f>CONCATENATE(Cadet!K5,",",LEFT(Cadet!O5),",",Cadet!G5)</f>
        <v>,,</v>
      </c>
      <c r="C31" s="829"/>
      <c r="D31" s="829"/>
      <c r="E31" s="829"/>
      <c r="F31" s="829"/>
      <c r="G31" s="829"/>
      <c r="H31" s="829"/>
      <c r="I31" s="829"/>
      <c r="J31" s="829"/>
      <c r="K31" s="829"/>
      <c r="L31" s="829"/>
      <c r="M31" s="829"/>
      <c r="N31" s="829"/>
      <c r="O31" s="829"/>
      <c r="P31" s="829"/>
      <c r="Q31" s="752"/>
      <c r="R31" s="4"/>
      <c r="S31" s="98"/>
      <c r="T31" s="14" t="s">
        <v>685</v>
      </c>
      <c r="U31" s="5"/>
      <c r="V31" s="5"/>
      <c r="W31" s="5"/>
      <c r="X31" s="5"/>
      <c r="Y31" s="5"/>
      <c r="Z31" s="5"/>
      <c r="AA31" s="5"/>
      <c r="AB31" s="98" t="s">
        <v>28</v>
      </c>
      <c r="AC31" s="14" t="s">
        <v>690</v>
      </c>
      <c r="AD31" s="5"/>
      <c r="AE31" s="864" t="s">
        <v>202</v>
      </c>
      <c r="AF31" s="864"/>
      <c r="AG31" s="864"/>
      <c r="AH31" s="864"/>
      <c r="AI31" s="864"/>
      <c r="AJ31" s="865"/>
      <c r="AK31" s="865"/>
      <c r="AL31" s="12"/>
    </row>
    <row r="32" spans="1:38" ht="9" customHeight="1">
      <c r="A32" s="11"/>
      <c r="B32" s="828"/>
      <c r="C32" s="828"/>
      <c r="D32" s="828"/>
      <c r="E32" s="828"/>
      <c r="F32" s="828"/>
      <c r="G32" s="828"/>
      <c r="H32" s="828"/>
      <c r="I32" s="828"/>
      <c r="J32" s="828"/>
      <c r="K32" s="828"/>
      <c r="L32" s="828"/>
      <c r="M32" s="828"/>
      <c r="N32" s="828"/>
      <c r="O32" s="828"/>
      <c r="P32" s="828"/>
      <c r="Q32" s="832"/>
      <c r="R32" s="11"/>
      <c r="S32" s="6"/>
      <c r="T32" s="6"/>
      <c r="U32" s="6"/>
      <c r="V32" s="6"/>
      <c r="W32" s="6"/>
      <c r="X32" s="6"/>
      <c r="Y32" s="6"/>
      <c r="Z32" s="6"/>
      <c r="AA32" s="6"/>
      <c r="AB32" s="6"/>
      <c r="AC32" s="6"/>
      <c r="AD32" s="6"/>
      <c r="AE32" s="866" t="s">
        <v>691</v>
      </c>
      <c r="AF32" s="780"/>
      <c r="AG32" s="780"/>
      <c r="AH32" s="780"/>
      <c r="AI32" s="828"/>
      <c r="AJ32" s="828"/>
      <c r="AK32" s="828"/>
      <c r="AL32" s="7"/>
    </row>
    <row r="33" spans="1:38" ht="11.25" customHeight="1">
      <c r="A33" s="870" t="s">
        <v>269</v>
      </c>
      <c r="B33" s="117" t="s">
        <v>270</v>
      </c>
      <c r="C33" s="2"/>
      <c r="D33" s="2"/>
      <c r="E33" s="2"/>
      <c r="F33" s="2"/>
      <c r="G33" s="2"/>
      <c r="H33" s="2"/>
      <c r="I33" s="2"/>
      <c r="J33" s="2"/>
      <c r="K33" s="2"/>
      <c r="L33" s="2"/>
      <c r="M33" s="2"/>
      <c r="N33" s="2"/>
      <c r="O33" s="2"/>
      <c r="P33" s="763"/>
      <c r="Q33" s="750"/>
      <c r="R33" s="870" t="s">
        <v>273</v>
      </c>
      <c r="S33" s="883" t="s">
        <v>274</v>
      </c>
      <c r="T33" s="836"/>
      <c r="U33" s="836"/>
      <c r="V33" s="836"/>
      <c r="W33" s="836"/>
      <c r="X33" s="836"/>
      <c r="Y33" s="836"/>
      <c r="Z33" s="836"/>
      <c r="AA33" s="836"/>
      <c r="AB33" s="836"/>
      <c r="AC33" s="836"/>
      <c r="AD33" s="836"/>
      <c r="AE33" s="836"/>
      <c r="AF33" s="836"/>
      <c r="AG33" s="836"/>
      <c r="AH33" s="836"/>
      <c r="AI33" s="836"/>
      <c r="AJ33" s="836"/>
      <c r="AK33" s="763"/>
      <c r="AL33" s="750"/>
    </row>
    <row r="34" spans="1:38" ht="2.25" customHeight="1">
      <c r="A34" s="868"/>
      <c r="B34" s="5"/>
      <c r="C34" s="5"/>
      <c r="D34" s="5"/>
      <c r="E34" s="5"/>
      <c r="F34" s="5"/>
      <c r="G34" s="5"/>
      <c r="H34" s="5"/>
      <c r="I34" s="5"/>
      <c r="J34" s="5"/>
      <c r="K34" s="5"/>
      <c r="L34" s="5"/>
      <c r="M34" s="5"/>
      <c r="N34" s="5"/>
      <c r="O34" s="5"/>
      <c r="P34" s="829"/>
      <c r="Q34" s="752"/>
      <c r="R34" s="868"/>
      <c r="S34" s="844"/>
      <c r="T34" s="844"/>
      <c r="U34" s="844"/>
      <c r="V34" s="844"/>
      <c r="W34" s="844"/>
      <c r="X34" s="844"/>
      <c r="Y34" s="844"/>
      <c r="Z34" s="844"/>
      <c r="AA34" s="844"/>
      <c r="AB34" s="844"/>
      <c r="AC34" s="844"/>
      <c r="AD34" s="844"/>
      <c r="AE34" s="844"/>
      <c r="AF34" s="844"/>
      <c r="AG34" s="844"/>
      <c r="AH34" s="844"/>
      <c r="AI34" s="844"/>
      <c r="AJ34" s="844"/>
      <c r="AK34" s="828"/>
      <c r="AL34" s="832"/>
    </row>
    <row r="35" spans="1:38" ht="10.5" customHeight="1">
      <c r="A35" s="4"/>
      <c r="B35" s="5"/>
      <c r="C35" s="5"/>
      <c r="D35" s="847">
        <f>(Cadet!S5)</f>
        <v>0</v>
      </c>
      <c r="E35" s="847"/>
      <c r="F35" s="847"/>
      <c r="G35" s="847"/>
      <c r="H35" s="847"/>
      <c r="I35" s="847"/>
      <c r="J35" s="847"/>
      <c r="K35" s="5"/>
      <c r="L35" s="5"/>
      <c r="M35" s="768"/>
      <c r="N35" s="768"/>
      <c r="O35" s="768"/>
      <c r="P35" s="768"/>
      <c r="Q35" s="752"/>
      <c r="R35" s="116" t="s">
        <v>275</v>
      </c>
      <c r="S35" s="2"/>
      <c r="T35" s="846"/>
      <c r="U35" s="846"/>
      <c r="V35" s="846"/>
      <c r="W35" s="846"/>
      <c r="X35" s="846"/>
      <c r="Y35" s="846"/>
      <c r="Z35" s="846"/>
      <c r="AA35" s="849"/>
      <c r="AB35" s="116" t="s">
        <v>276</v>
      </c>
      <c r="AC35" s="2"/>
      <c r="AD35" s="2"/>
      <c r="AE35" s="846"/>
      <c r="AF35" s="846"/>
      <c r="AG35" s="846"/>
      <c r="AH35" s="846"/>
      <c r="AI35" s="846"/>
      <c r="AJ35" s="846"/>
      <c r="AK35" s="763"/>
      <c r="AL35" s="750"/>
    </row>
    <row r="36" spans="1:38" ht="10.5" customHeight="1">
      <c r="A36" s="11"/>
      <c r="B36" s="109" t="s">
        <v>271</v>
      </c>
      <c r="C36" s="6"/>
      <c r="D36" s="848"/>
      <c r="E36" s="848"/>
      <c r="F36" s="848"/>
      <c r="G36" s="848"/>
      <c r="H36" s="848"/>
      <c r="I36" s="848"/>
      <c r="J36" s="848"/>
      <c r="K36" s="109" t="s">
        <v>272</v>
      </c>
      <c r="L36" s="6"/>
      <c r="M36" s="771"/>
      <c r="N36" s="771"/>
      <c r="O36" s="771"/>
      <c r="P36" s="771"/>
      <c r="Q36" s="832"/>
      <c r="R36" s="4"/>
      <c r="S36" s="5"/>
      <c r="T36" s="768"/>
      <c r="U36" s="768"/>
      <c r="V36" s="768"/>
      <c r="W36" s="768"/>
      <c r="X36" s="768"/>
      <c r="Y36" s="768"/>
      <c r="Z36" s="768"/>
      <c r="AA36" s="769"/>
      <c r="AB36" s="4"/>
      <c r="AC36" s="5"/>
      <c r="AD36" s="5"/>
      <c r="AE36" s="771"/>
      <c r="AF36" s="771"/>
      <c r="AG36" s="771"/>
      <c r="AH36" s="771"/>
      <c r="AI36" s="771"/>
      <c r="AJ36" s="771"/>
      <c r="AK36" s="828"/>
      <c r="AL36" s="832"/>
    </row>
    <row r="37" spans="1:38" ht="16.5" customHeight="1">
      <c r="A37" s="835" t="s">
        <v>277</v>
      </c>
      <c r="B37" s="836"/>
      <c r="C37" s="836"/>
      <c r="D37" s="836"/>
      <c r="E37" s="836"/>
      <c r="F37" s="836"/>
      <c r="G37" s="836"/>
      <c r="H37" s="836"/>
      <c r="I37" s="836"/>
      <c r="J37" s="836"/>
      <c r="K37" s="836"/>
      <c r="L37" s="836"/>
      <c r="M37" s="836"/>
      <c r="N37" s="836"/>
      <c r="O37" s="836"/>
      <c r="P37" s="836"/>
      <c r="Q37" s="156"/>
      <c r="R37" s="835" t="s">
        <v>422</v>
      </c>
      <c r="S37" s="836"/>
      <c r="T37" s="836"/>
      <c r="U37" s="836"/>
      <c r="V37" s="836"/>
      <c r="W37" s="836"/>
      <c r="X37" s="836"/>
      <c r="Y37" s="836"/>
      <c r="Z37" s="836"/>
      <c r="AA37" s="836"/>
      <c r="AB37" s="836"/>
      <c r="AC37" s="836"/>
      <c r="AD37" s="836"/>
      <c r="AE37" s="836"/>
      <c r="AF37" s="836"/>
      <c r="AG37" s="836"/>
      <c r="AH37" s="836"/>
      <c r="AI37" s="836"/>
      <c r="AJ37" s="836"/>
      <c r="AK37" s="763"/>
      <c r="AL37" s="750"/>
    </row>
    <row r="38" spans="1:38" s="107" customFormat="1" ht="10.5" customHeight="1">
      <c r="A38" s="13" t="s">
        <v>423</v>
      </c>
      <c r="B38" s="14"/>
      <c r="C38" s="14"/>
      <c r="D38" s="14"/>
      <c r="E38" s="14"/>
      <c r="F38" s="14"/>
      <c r="G38" s="14"/>
      <c r="H38" s="14"/>
      <c r="I38" s="14"/>
      <c r="J38" s="14"/>
      <c r="K38" s="14"/>
      <c r="L38" s="14"/>
      <c r="M38" s="14"/>
      <c r="N38" s="14"/>
      <c r="O38" s="14"/>
      <c r="P38" s="14"/>
      <c r="Q38" s="14"/>
      <c r="R38" s="13"/>
      <c r="S38" s="14"/>
      <c r="T38" s="14" t="s">
        <v>427</v>
      </c>
      <c r="U38" s="14"/>
      <c r="V38" s="14"/>
      <c r="W38" s="14"/>
      <c r="X38" s="14"/>
      <c r="Y38" s="14"/>
      <c r="Z38" s="14"/>
      <c r="AA38" s="14"/>
      <c r="AB38" s="14"/>
      <c r="AC38" s="14"/>
      <c r="AD38" s="14"/>
      <c r="AE38" s="14"/>
      <c r="AF38" s="14"/>
      <c r="AG38" s="14"/>
      <c r="AH38" s="14"/>
      <c r="AI38" s="14"/>
      <c r="AJ38" s="14"/>
      <c r="AK38" s="14"/>
      <c r="AL38" s="15"/>
    </row>
    <row r="39" spans="1:38" s="107" customFormat="1" ht="10.5" customHeight="1">
      <c r="A39" s="13" t="s">
        <v>424</v>
      </c>
      <c r="B39" s="14"/>
      <c r="C39" s="14"/>
      <c r="D39" s="14"/>
      <c r="E39" s="14"/>
      <c r="F39" s="14"/>
      <c r="G39" s="14"/>
      <c r="H39" s="14"/>
      <c r="I39" s="14"/>
      <c r="J39" s="14"/>
      <c r="K39" s="14"/>
      <c r="L39" s="14"/>
      <c r="M39" s="14"/>
      <c r="N39" s="14"/>
      <c r="O39" s="14"/>
      <c r="P39" s="14"/>
      <c r="Q39" s="14"/>
      <c r="R39" s="13"/>
      <c r="S39" s="14"/>
      <c r="T39" s="14" t="s">
        <v>428</v>
      </c>
      <c r="U39" s="14"/>
      <c r="V39" s="14"/>
      <c r="W39" s="14"/>
      <c r="X39" s="14"/>
      <c r="Y39" s="14"/>
      <c r="Z39" s="14"/>
      <c r="AA39" s="14"/>
      <c r="AB39" s="14"/>
      <c r="AC39" s="14"/>
      <c r="AD39" s="14"/>
      <c r="AE39" s="14"/>
      <c r="AF39" s="14"/>
      <c r="AG39" s="14"/>
      <c r="AH39" s="14"/>
      <c r="AI39" s="14"/>
      <c r="AJ39" s="14"/>
      <c r="AK39" s="14"/>
      <c r="AL39" s="15"/>
    </row>
    <row r="40" spans="1:38" s="107" customFormat="1" ht="10.5" customHeight="1">
      <c r="A40" s="13" t="s">
        <v>425</v>
      </c>
      <c r="B40" s="14"/>
      <c r="C40" s="14"/>
      <c r="D40" s="14"/>
      <c r="E40" s="14"/>
      <c r="F40" s="14"/>
      <c r="G40" s="14"/>
      <c r="H40" s="14"/>
      <c r="I40" s="14"/>
      <c r="J40" s="14"/>
      <c r="K40" s="14"/>
      <c r="L40" s="14"/>
      <c r="M40" s="14"/>
      <c r="N40" s="14"/>
      <c r="O40" s="14"/>
      <c r="P40" s="14"/>
      <c r="Q40" s="14"/>
      <c r="R40" s="13"/>
      <c r="S40" s="14"/>
      <c r="T40" s="14"/>
      <c r="U40" s="14"/>
      <c r="V40" s="14"/>
      <c r="W40" s="14"/>
      <c r="X40" s="14"/>
      <c r="Y40" s="14"/>
      <c r="Z40" s="14"/>
      <c r="AA40" s="14"/>
      <c r="AB40" s="14"/>
      <c r="AC40" s="14"/>
      <c r="AD40" s="14"/>
      <c r="AE40" s="14"/>
      <c r="AF40" s="14"/>
      <c r="AG40" s="14"/>
      <c r="AH40" s="14"/>
      <c r="AI40" s="14"/>
      <c r="AJ40" s="14"/>
      <c r="AK40" s="14"/>
      <c r="AL40" s="15"/>
    </row>
    <row r="41" spans="1:38" s="107" customFormat="1" ht="10.5" customHeight="1">
      <c r="A41" s="16" t="s">
        <v>426</v>
      </c>
      <c r="B41" s="17"/>
      <c r="C41" s="17"/>
      <c r="D41" s="17"/>
      <c r="E41" s="17"/>
      <c r="F41" s="17"/>
      <c r="G41" s="17"/>
      <c r="H41" s="17"/>
      <c r="I41" s="17"/>
      <c r="J41" s="17"/>
      <c r="K41" s="17"/>
      <c r="L41" s="17"/>
      <c r="M41" s="17"/>
      <c r="N41" s="17"/>
      <c r="O41" s="17"/>
      <c r="P41" s="17"/>
      <c r="Q41" s="17"/>
      <c r="R41" s="16"/>
      <c r="S41" s="17"/>
      <c r="T41" s="17"/>
      <c r="U41" s="17"/>
      <c r="V41" s="17"/>
      <c r="W41" s="17"/>
      <c r="X41" s="17"/>
      <c r="Y41" s="17"/>
      <c r="Z41" s="17"/>
      <c r="AA41" s="17"/>
      <c r="AB41" s="17"/>
      <c r="AC41" s="17"/>
      <c r="AD41" s="17"/>
      <c r="AE41" s="17"/>
      <c r="AF41" s="17"/>
      <c r="AG41" s="17"/>
      <c r="AH41" s="17"/>
      <c r="AI41" s="17"/>
      <c r="AJ41" s="17"/>
      <c r="AK41" s="17"/>
      <c r="AL41" s="18"/>
    </row>
    <row r="42" spans="1:38" s="107" customFormat="1" ht="15" customHeight="1">
      <c r="A42" s="116" t="s">
        <v>325</v>
      </c>
      <c r="B42" s="9"/>
      <c r="C42" s="9"/>
      <c r="D42" s="9"/>
      <c r="E42" s="9"/>
      <c r="F42" s="9"/>
      <c r="G42" s="9"/>
      <c r="H42" s="9"/>
      <c r="I42" s="9"/>
      <c r="J42" s="9"/>
      <c r="K42" s="9"/>
      <c r="L42" s="116" t="s">
        <v>430</v>
      </c>
      <c r="M42" s="9"/>
      <c r="N42" s="9"/>
      <c r="O42" s="9"/>
      <c r="P42" s="850"/>
      <c r="Q42" s="750"/>
      <c r="R42" s="116" t="s">
        <v>325</v>
      </c>
      <c r="S42" s="9"/>
      <c r="T42" s="9"/>
      <c r="U42" s="9"/>
      <c r="V42" s="9"/>
      <c r="W42" s="9"/>
      <c r="X42" s="9"/>
      <c r="Y42" s="9"/>
      <c r="Z42" s="9"/>
      <c r="AA42" s="9"/>
      <c r="AB42" s="9"/>
      <c r="AC42" s="9"/>
      <c r="AD42" s="9"/>
      <c r="AE42" s="9"/>
      <c r="AF42" s="116" t="s">
        <v>430</v>
      </c>
      <c r="AG42" s="9"/>
      <c r="AH42" s="9"/>
      <c r="AI42" s="9"/>
      <c r="AJ42" s="9"/>
      <c r="AK42" s="9"/>
      <c r="AL42" s="10"/>
    </row>
    <row r="43" spans="1:38" s="107" customFormat="1" ht="15" customHeight="1">
      <c r="A43" s="16"/>
      <c r="B43" s="17"/>
      <c r="C43" s="17"/>
      <c r="D43" s="17"/>
      <c r="E43" s="17"/>
      <c r="F43" s="17"/>
      <c r="G43" s="17"/>
      <c r="H43" s="17"/>
      <c r="I43" s="17"/>
      <c r="J43" s="17"/>
      <c r="K43" s="17"/>
      <c r="L43" s="845"/>
      <c r="M43" s="771"/>
      <c r="N43" s="771"/>
      <c r="O43" s="771"/>
      <c r="P43" s="771"/>
      <c r="Q43" s="832"/>
      <c r="R43" s="16"/>
      <c r="S43" s="17"/>
      <c r="T43" s="17"/>
      <c r="U43" s="17"/>
      <c r="V43" s="17"/>
      <c r="W43" s="17"/>
      <c r="X43" s="17"/>
      <c r="Y43" s="17"/>
      <c r="Z43" s="17"/>
      <c r="AA43" s="17"/>
      <c r="AB43" s="17"/>
      <c r="AC43" s="17"/>
      <c r="AD43" s="17"/>
      <c r="AE43" s="17"/>
      <c r="AF43" s="845"/>
      <c r="AG43" s="771"/>
      <c r="AH43" s="771"/>
      <c r="AI43" s="771"/>
      <c r="AJ43" s="771"/>
      <c r="AK43" s="828"/>
      <c r="AL43" s="832"/>
    </row>
    <row r="44" spans="1:38" s="107" customFormat="1" ht="15" customHeight="1">
      <c r="A44" s="116" t="s">
        <v>325</v>
      </c>
      <c r="B44" s="9"/>
      <c r="C44" s="9"/>
      <c r="D44" s="9"/>
      <c r="E44" s="9"/>
      <c r="F44" s="9"/>
      <c r="G44" s="9"/>
      <c r="H44" s="9"/>
      <c r="I44" s="9"/>
      <c r="J44" s="9"/>
      <c r="K44" s="9"/>
      <c r="L44" s="116" t="s">
        <v>430</v>
      </c>
      <c r="M44" s="9"/>
      <c r="N44" s="9"/>
      <c r="O44" s="9"/>
      <c r="P44" s="850"/>
      <c r="Q44" s="750"/>
      <c r="R44" s="116" t="s">
        <v>325</v>
      </c>
      <c r="S44" s="9"/>
      <c r="T44" s="9"/>
      <c r="U44" s="9"/>
      <c r="V44" s="9"/>
      <c r="W44" s="9"/>
      <c r="X44" s="9"/>
      <c r="Y44" s="9"/>
      <c r="Z44" s="9"/>
      <c r="AA44" s="9"/>
      <c r="AB44" s="9"/>
      <c r="AC44" s="9"/>
      <c r="AD44" s="9"/>
      <c r="AE44" s="9"/>
      <c r="AF44" s="116" t="s">
        <v>430</v>
      </c>
      <c r="AG44" s="9"/>
      <c r="AH44" s="9"/>
      <c r="AI44" s="9"/>
      <c r="AJ44" s="9"/>
      <c r="AK44" s="9"/>
      <c r="AL44" s="10"/>
    </row>
    <row r="45" spans="1:38" ht="15" customHeight="1">
      <c r="A45" s="4"/>
      <c r="B45" s="5"/>
      <c r="C45" s="5"/>
      <c r="D45" s="5"/>
      <c r="E45" s="5"/>
      <c r="F45" s="5"/>
      <c r="G45" s="5"/>
      <c r="H45" s="5"/>
      <c r="I45" s="5"/>
      <c r="J45" s="5"/>
      <c r="K45" s="5"/>
      <c r="L45" s="767"/>
      <c r="M45" s="768"/>
      <c r="N45" s="768"/>
      <c r="O45" s="768"/>
      <c r="P45" s="768"/>
      <c r="Q45" s="752"/>
      <c r="R45" s="4"/>
      <c r="S45" s="5"/>
      <c r="T45" s="5"/>
      <c r="U45" s="5"/>
      <c r="V45" s="5"/>
      <c r="W45" s="5"/>
      <c r="X45" s="5"/>
      <c r="Y45" s="5"/>
      <c r="Z45" s="5"/>
      <c r="AA45" s="5"/>
      <c r="AB45" s="5"/>
      <c r="AC45" s="5"/>
      <c r="AD45" s="5"/>
      <c r="AE45" s="5"/>
      <c r="AF45" s="770"/>
      <c r="AG45" s="828"/>
      <c r="AH45" s="828"/>
      <c r="AI45" s="828"/>
      <c r="AJ45" s="828"/>
      <c r="AK45" s="828"/>
      <c r="AL45" s="832"/>
    </row>
    <row r="46" spans="1:38" ht="7.5" customHeight="1">
      <c r="A46" s="842" t="s">
        <v>429</v>
      </c>
      <c r="B46" s="836"/>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763"/>
      <c r="AL46" s="750"/>
    </row>
    <row r="47" spans="1:38" ht="15.75" customHeight="1">
      <c r="A47" s="843"/>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28"/>
      <c r="AL47" s="832"/>
    </row>
    <row r="48" spans="1:38" s="105" customFormat="1" ht="11.25" customHeight="1">
      <c r="A48" s="114" t="s">
        <v>431</v>
      </c>
      <c r="B48" s="19"/>
      <c r="C48" s="19"/>
      <c r="D48" s="19"/>
      <c r="E48" s="19"/>
      <c r="F48" s="19"/>
      <c r="G48" s="19"/>
      <c r="H48" s="19"/>
      <c r="I48" s="19"/>
      <c r="J48" s="19"/>
      <c r="K48" s="19"/>
      <c r="L48" s="19"/>
      <c r="M48" s="19"/>
      <c r="N48" s="19"/>
      <c r="O48" s="19"/>
      <c r="P48" s="837"/>
      <c r="Q48" s="752"/>
      <c r="R48" s="116" t="s">
        <v>432</v>
      </c>
      <c r="S48" s="117"/>
      <c r="T48" s="117"/>
      <c r="U48" s="117"/>
      <c r="V48" s="117"/>
      <c r="W48" s="117"/>
      <c r="X48" s="117"/>
      <c r="Y48" s="117"/>
      <c r="Z48" s="117"/>
      <c r="AA48" s="117"/>
      <c r="AB48" s="117"/>
      <c r="AC48" s="117"/>
      <c r="AD48" s="117"/>
      <c r="AE48" s="117"/>
      <c r="AF48" s="117"/>
      <c r="AG48" s="117"/>
      <c r="AH48" s="117"/>
      <c r="AI48" s="117"/>
      <c r="AJ48" s="117"/>
      <c r="AK48" s="117"/>
      <c r="AL48" s="118"/>
    </row>
    <row r="49" spans="1:38" ht="27" customHeight="1">
      <c r="A49" s="770" t="s">
        <v>203</v>
      </c>
      <c r="B49" s="771"/>
      <c r="C49" s="771"/>
      <c r="D49" s="771"/>
      <c r="E49" s="771"/>
      <c r="F49" s="771"/>
      <c r="G49" s="771"/>
      <c r="H49" s="771"/>
      <c r="I49" s="771"/>
      <c r="J49" s="771"/>
      <c r="K49" s="771"/>
      <c r="L49" s="771"/>
      <c r="M49" s="771"/>
      <c r="N49" s="771"/>
      <c r="O49" s="771"/>
      <c r="P49" s="771"/>
      <c r="Q49" s="832"/>
      <c r="R49" s="770"/>
      <c r="S49" s="771"/>
      <c r="T49" s="771"/>
      <c r="U49" s="771"/>
      <c r="V49" s="771"/>
      <c r="W49" s="771"/>
      <c r="X49" s="771"/>
      <c r="Y49" s="771"/>
      <c r="Z49" s="771"/>
      <c r="AA49" s="771"/>
      <c r="AB49" s="771"/>
      <c r="AC49" s="771"/>
      <c r="AD49" s="771"/>
      <c r="AE49" s="771"/>
      <c r="AF49" s="771"/>
      <c r="AG49" s="771"/>
      <c r="AH49" s="771"/>
      <c r="AI49" s="771"/>
      <c r="AJ49" s="771"/>
      <c r="AK49" s="828"/>
      <c r="AL49" s="7"/>
    </row>
    <row r="50" spans="1:38" ht="24" customHeight="1">
      <c r="A50" s="838" t="s">
        <v>365</v>
      </c>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c r="AL50" s="841"/>
    </row>
    <row r="51" spans="1:38" ht="10.5" customHeight="1">
      <c r="A51" s="116" t="s">
        <v>369</v>
      </c>
      <c r="B51" s="2"/>
      <c r="C51" s="2"/>
      <c r="D51" s="2"/>
      <c r="E51" s="2"/>
      <c r="F51" s="2"/>
      <c r="G51" s="2"/>
      <c r="H51" s="2"/>
      <c r="I51" s="2"/>
      <c r="J51" s="2"/>
      <c r="K51" s="2"/>
      <c r="L51" s="2"/>
      <c r="M51" s="2"/>
      <c r="N51" s="2"/>
      <c r="O51" s="2"/>
      <c r="P51" s="2"/>
      <c r="Q51" s="2"/>
      <c r="R51" s="2"/>
      <c r="S51" s="3"/>
      <c r="T51" s="1"/>
      <c r="U51" s="117" t="s">
        <v>366</v>
      </c>
      <c r="V51" s="2"/>
      <c r="W51" s="2"/>
      <c r="X51" s="2"/>
      <c r="Y51" s="2"/>
      <c r="Z51" s="2"/>
      <c r="AA51" s="2"/>
      <c r="AB51" s="2"/>
      <c r="AC51" s="2"/>
      <c r="AD51" s="2"/>
      <c r="AE51" s="2"/>
      <c r="AF51" s="2"/>
      <c r="AG51" s="2"/>
      <c r="AH51" s="2"/>
      <c r="AI51" s="2"/>
      <c r="AJ51" s="2"/>
      <c r="AK51" s="159" t="s">
        <v>367</v>
      </c>
      <c r="AL51" s="3"/>
    </row>
    <row r="52" spans="1:38" ht="9.75" customHeight="1">
      <c r="A52" s="830"/>
      <c r="B52" s="829"/>
      <c r="C52" s="829"/>
      <c r="D52" s="829"/>
      <c r="E52" s="829"/>
      <c r="F52" s="829"/>
      <c r="G52" s="829"/>
      <c r="H52" s="829"/>
      <c r="I52" s="829"/>
      <c r="J52" s="829"/>
      <c r="K52" s="829"/>
      <c r="L52" s="829"/>
      <c r="M52" s="829"/>
      <c r="N52" s="829"/>
      <c r="O52" s="829"/>
      <c r="P52" s="829"/>
      <c r="Q52" s="829"/>
      <c r="R52" s="829"/>
      <c r="S52" s="752"/>
      <c r="T52" s="4"/>
      <c r="U52" s="19"/>
      <c r="V52" s="5"/>
      <c r="W52" s="5"/>
      <c r="X52" s="5"/>
      <c r="Y52" s="5"/>
      <c r="Z52" s="5"/>
      <c r="AA52" s="5"/>
      <c r="AB52" s="5"/>
      <c r="AC52" s="5"/>
      <c r="AD52" s="5"/>
      <c r="AE52" s="5"/>
      <c r="AF52" s="5"/>
      <c r="AG52" s="5"/>
      <c r="AH52" s="5"/>
      <c r="AI52" s="5"/>
      <c r="AJ52" s="5"/>
      <c r="AK52" s="160" t="s">
        <v>368</v>
      </c>
      <c r="AL52" s="12"/>
    </row>
    <row r="53" spans="1:38" ht="9" customHeight="1">
      <c r="A53" s="830"/>
      <c r="B53" s="829"/>
      <c r="C53" s="829"/>
      <c r="D53" s="829"/>
      <c r="E53" s="829"/>
      <c r="F53" s="829"/>
      <c r="G53" s="829"/>
      <c r="H53" s="829"/>
      <c r="I53" s="829"/>
      <c r="J53" s="829"/>
      <c r="K53" s="829"/>
      <c r="L53" s="829"/>
      <c r="M53" s="829"/>
      <c r="N53" s="829"/>
      <c r="O53" s="829"/>
      <c r="P53" s="829"/>
      <c r="Q53" s="829"/>
      <c r="R53" s="829"/>
      <c r="S53" s="752"/>
      <c r="T53" s="4"/>
      <c r="U53" s="825"/>
      <c r="V53" s="5"/>
      <c r="W53" s="825"/>
      <c r="X53" s="5"/>
      <c r="Y53" s="825"/>
      <c r="Z53" s="5"/>
      <c r="AA53" s="825"/>
      <c r="AB53" s="5"/>
      <c r="AC53" s="825"/>
      <c r="AD53" s="5"/>
      <c r="AE53" s="825"/>
      <c r="AF53" s="5"/>
      <c r="AG53" s="825"/>
      <c r="AH53" s="5"/>
      <c r="AI53" s="825"/>
      <c r="AJ53" s="5"/>
      <c r="AK53" s="825"/>
      <c r="AL53" s="12"/>
    </row>
    <row r="54" spans="1:38" ht="9" customHeight="1">
      <c r="A54" s="830"/>
      <c r="B54" s="829"/>
      <c r="C54" s="829"/>
      <c r="D54" s="829"/>
      <c r="E54" s="829"/>
      <c r="F54" s="829"/>
      <c r="G54" s="829"/>
      <c r="H54" s="829"/>
      <c r="I54" s="829"/>
      <c r="J54" s="829"/>
      <c r="K54" s="829"/>
      <c r="L54" s="829"/>
      <c r="M54" s="829"/>
      <c r="N54" s="829"/>
      <c r="O54" s="829"/>
      <c r="P54" s="829"/>
      <c r="Q54" s="829"/>
      <c r="R54" s="829"/>
      <c r="S54" s="752"/>
      <c r="T54" s="4"/>
      <c r="U54" s="826"/>
      <c r="V54" s="5"/>
      <c r="W54" s="826"/>
      <c r="X54" s="5"/>
      <c r="Y54" s="826"/>
      <c r="Z54" s="5"/>
      <c r="AA54" s="826"/>
      <c r="AB54" s="161"/>
      <c r="AC54" s="826"/>
      <c r="AD54" s="5"/>
      <c r="AE54" s="826"/>
      <c r="AF54" s="5"/>
      <c r="AG54" s="826"/>
      <c r="AH54" s="5"/>
      <c r="AI54" s="826"/>
      <c r="AJ54" s="5"/>
      <c r="AK54" s="826"/>
      <c r="AL54" s="12"/>
    </row>
    <row r="55" spans="1:38" ht="9" customHeight="1">
      <c r="A55" s="830"/>
      <c r="B55" s="829"/>
      <c r="C55" s="829"/>
      <c r="D55" s="829"/>
      <c r="E55" s="829"/>
      <c r="F55" s="829"/>
      <c r="G55" s="829"/>
      <c r="H55" s="829"/>
      <c r="I55" s="829"/>
      <c r="J55" s="829"/>
      <c r="K55" s="829"/>
      <c r="L55" s="829"/>
      <c r="M55" s="829"/>
      <c r="N55" s="829"/>
      <c r="O55" s="829"/>
      <c r="P55" s="829"/>
      <c r="Q55" s="829"/>
      <c r="R55" s="829"/>
      <c r="S55" s="752"/>
      <c r="T55" s="11"/>
      <c r="U55" s="6"/>
      <c r="V55" s="6"/>
      <c r="W55" s="6"/>
      <c r="X55" s="6"/>
      <c r="Y55" s="6"/>
      <c r="Z55" s="6"/>
      <c r="AA55" s="6"/>
      <c r="AB55" s="6"/>
      <c r="AC55" s="6"/>
      <c r="AD55" s="6"/>
      <c r="AE55" s="6"/>
      <c r="AF55" s="6"/>
      <c r="AG55" s="6"/>
      <c r="AH55" s="6"/>
      <c r="AI55" s="6"/>
      <c r="AJ55" s="6"/>
      <c r="AK55" s="6"/>
      <c r="AL55" s="7"/>
    </row>
    <row r="56" spans="1:38" ht="10.5" customHeight="1">
      <c r="A56" s="830"/>
      <c r="B56" s="829"/>
      <c r="C56" s="829"/>
      <c r="D56" s="829"/>
      <c r="E56" s="829"/>
      <c r="F56" s="829"/>
      <c r="G56" s="829"/>
      <c r="H56" s="829"/>
      <c r="I56" s="829"/>
      <c r="J56" s="829"/>
      <c r="K56" s="829"/>
      <c r="L56" s="829"/>
      <c r="M56" s="829"/>
      <c r="N56" s="829"/>
      <c r="O56" s="829"/>
      <c r="P56" s="829"/>
      <c r="Q56" s="829"/>
      <c r="R56" s="829"/>
      <c r="S56" s="752"/>
      <c r="T56" s="1"/>
      <c r="U56" s="117" t="s">
        <v>370</v>
      </c>
      <c r="V56" s="2"/>
      <c r="W56" s="2"/>
      <c r="X56" s="2"/>
      <c r="Y56" s="2"/>
      <c r="Z56" s="2"/>
      <c r="AA56" s="2"/>
      <c r="AB56" s="2"/>
      <c r="AC56" s="2"/>
      <c r="AD56" s="2"/>
      <c r="AE56" s="2"/>
      <c r="AF56" s="2"/>
      <c r="AG56" s="2"/>
      <c r="AH56" s="2"/>
      <c r="AI56" s="2"/>
      <c r="AJ56" s="2"/>
      <c r="AK56" s="2"/>
      <c r="AL56" s="3"/>
    </row>
    <row r="57" spans="1:38" ht="7.5" customHeight="1">
      <c r="A57" s="830"/>
      <c r="B57" s="829"/>
      <c r="C57" s="829"/>
      <c r="D57" s="829"/>
      <c r="E57" s="829"/>
      <c r="F57" s="829"/>
      <c r="G57" s="829"/>
      <c r="H57" s="829"/>
      <c r="I57" s="829"/>
      <c r="J57" s="829"/>
      <c r="K57" s="829"/>
      <c r="L57" s="829"/>
      <c r="M57" s="829"/>
      <c r="N57" s="829"/>
      <c r="O57" s="829"/>
      <c r="P57" s="829"/>
      <c r="Q57" s="829"/>
      <c r="R57" s="829"/>
      <c r="S57" s="752"/>
      <c r="T57" s="830"/>
      <c r="U57" s="829"/>
      <c r="V57" s="829"/>
      <c r="W57" s="829"/>
      <c r="X57" s="829"/>
      <c r="Y57" s="829"/>
      <c r="Z57" s="829"/>
      <c r="AA57" s="829"/>
      <c r="AB57" s="829"/>
      <c r="AC57" s="829"/>
      <c r="AD57" s="829"/>
      <c r="AE57" s="829"/>
      <c r="AF57" s="829"/>
      <c r="AG57" s="829"/>
      <c r="AH57" s="829"/>
      <c r="AI57" s="829"/>
      <c r="AJ57" s="829"/>
      <c r="AK57" s="829"/>
      <c r="AL57" s="752"/>
    </row>
    <row r="58" spans="1:38" ht="16.5" customHeight="1">
      <c r="A58" s="830"/>
      <c r="B58" s="829"/>
      <c r="C58" s="829"/>
      <c r="D58" s="829"/>
      <c r="E58" s="829"/>
      <c r="F58" s="829"/>
      <c r="G58" s="829"/>
      <c r="H58" s="829"/>
      <c r="I58" s="829"/>
      <c r="J58" s="829"/>
      <c r="K58" s="829"/>
      <c r="L58" s="829"/>
      <c r="M58" s="829"/>
      <c r="N58" s="829"/>
      <c r="O58" s="829"/>
      <c r="P58" s="829"/>
      <c r="Q58" s="829"/>
      <c r="R58" s="829"/>
      <c r="S58" s="752"/>
      <c r="T58" s="830"/>
      <c r="U58" s="829"/>
      <c r="V58" s="829"/>
      <c r="W58" s="829"/>
      <c r="X58" s="829"/>
      <c r="Y58" s="829"/>
      <c r="Z58" s="829"/>
      <c r="AA58" s="829"/>
      <c r="AB58" s="829"/>
      <c r="AC58" s="829"/>
      <c r="AD58" s="829"/>
      <c r="AE58" s="829"/>
      <c r="AF58" s="829"/>
      <c r="AG58" s="829"/>
      <c r="AH58" s="829"/>
      <c r="AI58" s="829"/>
      <c r="AJ58" s="829"/>
      <c r="AK58" s="829"/>
      <c r="AL58" s="752"/>
    </row>
    <row r="59" spans="1:38" ht="12" customHeight="1">
      <c r="A59" s="835" t="s">
        <v>371</v>
      </c>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763"/>
      <c r="AL59" s="750"/>
    </row>
    <row r="60" spans="1:38" ht="6" customHeight="1">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829"/>
      <c r="AK60" s="829"/>
      <c r="AL60" s="12"/>
    </row>
    <row r="61" spans="1:38" ht="11.25" customHeight="1">
      <c r="A61" s="4"/>
      <c r="B61" s="19" t="s">
        <v>726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12"/>
    </row>
    <row r="62" spans="1:38" ht="11.25" customHeight="1">
      <c r="A62" s="4"/>
      <c r="B62" s="19" t="s">
        <v>727</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12"/>
    </row>
    <row r="63" spans="1:38" ht="11.25" customHeight="1">
      <c r="A63" s="11"/>
      <c r="B63" s="109" t="s">
        <v>728</v>
      </c>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828"/>
      <c r="AK63" s="828"/>
      <c r="AL63" s="7"/>
    </row>
    <row r="64" spans="1:38" ht="11.25" customHeight="1">
      <c r="A64" s="114" t="s">
        <v>729</v>
      </c>
      <c r="B64" s="5"/>
      <c r="C64" s="5"/>
      <c r="D64" s="5"/>
      <c r="E64" s="5"/>
      <c r="F64" s="5"/>
      <c r="G64" s="5"/>
      <c r="H64" s="5"/>
      <c r="I64" s="5"/>
      <c r="J64" s="5"/>
      <c r="K64" s="5"/>
      <c r="L64" s="12"/>
      <c r="M64" s="19" t="s">
        <v>730</v>
      </c>
      <c r="N64" s="5"/>
      <c r="O64" s="5"/>
      <c r="P64" s="5"/>
      <c r="Q64" s="5"/>
      <c r="R64" s="5"/>
      <c r="S64" s="5"/>
      <c r="T64" s="5"/>
      <c r="U64" s="5"/>
      <c r="V64" s="5"/>
      <c r="W64" s="5"/>
      <c r="X64" s="5"/>
      <c r="Y64" s="5"/>
      <c r="Z64" s="114" t="s">
        <v>731</v>
      </c>
      <c r="AA64" s="5"/>
      <c r="AB64" s="5"/>
      <c r="AC64" s="5"/>
      <c r="AD64" s="5"/>
      <c r="AE64" s="5"/>
      <c r="AF64" s="12"/>
      <c r="AG64" s="114" t="s">
        <v>324</v>
      </c>
      <c r="AH64" s="5"/>
      <c r="AI64" s="5"/>
      <c r="AJ64" s="829"/>
      <c r="AK64" s="829"/>
      <c r="AL64" s="12"/>
    </row>
    <row r="65" spans="1:38" ht="7.5" customHeight="1">
      <c r="A65" s="830"/>
      <c r="B65" s="829"/>
      <c r="C65" s="829"/>
      <c r="D65" s="829"/>
      <c r="E65" s="829"/>
      <c r="F65" s="829"/>
      <c r="G65" s="829"/>
      <c r="H65" s="829"/>
      <c r="I65" s="829"/>
      <c r="J65" s="829"/>
      <c r="K65" s="829"/>
      <c r="L65" s="752"/>
      <c r="M65" s="830"/>
      <c r="N65" s="829"/>
      <c r="O65" s="829"/>
      <c r="P65" s="829"/>
      <c r="Q65" s="829"/>
      <c r="R65" s="829"/>
      <c r="S65" s="829"/>
      <c r="T65" s="829"/>
      <c r="U65" s="829"/>
      <c r="V65" s="829"/>
      <c r="W65" s="829"/>
      <c r="X65" s="829"/>
      <c r="Y65" s="752"/>
      <c r="Z65" s="830"/>
      <c r="AA65" s="829"/>
      <c r="AB65" s="829"/>
      <c r="AC65" s="829"/>
      <c r="AD65" s="829"/>
      <c r="AE65" s="829"/>
      <c r="AF65" s="752"/>
      <c r="AG65" s="830"/>
      <c r="AH65" s="829"/>
      <c r="AI65" s="829"/>
      <c r="AJ65" s="829"/>
      <c r="AK65" s="829"/>
      <c r="AL65" s="752"/>
    </row>
    <row r="66" spans="1:38" ht="11.25" customHeight="1">
      <c r="A66" s="831"/>
      <c r="B66" s="828"/>
      <c r="C66" s="828"/>
      <c r="D66" s="828"/>
      <c r="E66" s="828"/>
      <c r="F66" s="828"/>
      <c r="G66" s="828"/>
      <c r="H66" s="828"/>
      <c r="I66" s="828"/>
      <c r="J66" s="828"/>
      <c r="K66" s="828"/>
      <c r="L66" s="832"/>
      <c r="M66" s="831"/>
      <c r="N66" s="828"/>
      <c r="O66" s="828"/>
      <c r="P66" s="828"/>
      <c r="Q66" s="828"/>
      <c r="R66" s="828"/>
      <c r="S66" s="828"/>
      <c r="T66" s="828"/>
      <c r="U66" s="828"/>
      <c r="V66" s="828"/>
      <c r="W66" s="828"/>
      <c r="X66" s="828"/>
      <c r="Y66" s="832"/>
      <c r="Z66" s="831"/>
      <c r="AA66" s="828"/>
      <c r="AB66" s="828"/>
      <c r="AC66" s="828"/>
      <c r="AD66" s="828"/>
      <c r="AE66" s="828"/>
      <c r="AF66" s="832"/>
      <c r="AG66" s="831"/>
      <c r="AH66" s="828"/>
      <c r="AI66" s="828"/>
      <c r="AJ66" s="828"/>
      <c r="AK66" s="828"/>
      <c r="AL66" s="832"/>
    </row>
    <row r="67" ht="7.5" customHeight="1"/>
    <row r="68" spans="1:36" ht="11.25" customHeight="1">
      <c r="A68" s="833" t="s">
        <v>732</v>
      </c>
      <c r="B68" s="834"/>
      <c r="C68" s="834"/>
      <c r="D68" s="834"/>
      <c r="E68" s="834"/>
      <c r="F68" s="834"/>
      <c r="G68" s="834"/>
      <c r="H68" s="834"/>
      <c r="I68" s="834"/>
      <c r="J68" s="834"/>
      <c r="K68" s="834"/>
      <c r="L68" s="834"/>
      <c r="M68" s="834"/>
      <c r="N68" s="834"/>
      <c r="O68" s="834"/>
      <c r="P68" s="834"/>
      <c r="Q68" s="834"/>
      <c r="R68" s="834"/>
      <c r="S68" s="834"/>
      <c r="T68" s="834"/>
      <c r="U68" s="834"/>
      <c r="V68" s="834"/>
      <c r="W68" s="834"/>
      <c r="X68" s="834"/>
      <c r="Y68" s="834"/>
      <c r="Z68" s="834"/>
      <c r="AA68" s="834"/>
      <c r="AB68" s="834"/>
      <c r="AC68" s="834"/>
      <c r="AD68" s="834"/>
      <c r="AE68" s="834"/>
      <c r="AF68" s="834"/>
      <c r="AG68" s="834"/>
      <c r="AH68" s="834"/>
      <c r="AI68" s="834"/>
      <c r="AJ68" s="834"/>
    </row>
    <row r="69" spans="1:37" ht="11.25" customHeight="1">
      <c r="A69" s="827" t="s">
        <v>792</v>
      </c>
      <c r="B69" s="834"/>
      <c r="C69" s="834"/>
      <c r="D69" s="834"/>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480"/>
    </row>
    <row r="70" spans="1:37" ht="11.25" customHeight="1">
      <c r="A70" s="145" t="s">
        <v>795</v>
      </c>
      <c r="G70" s="827" t="s">
        <v>796</v>
      </c>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K70" s="146" t="s">
        <v>794</v>
      </c>
    </row>
    <row r="71" ht="11.25" customHeight="1">
      <c r="AK71" s="146" t="s">
        <v>793</v>
      </c>
    </row>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sheetData>
  <sheetProtection/>
  <mergeCells count="86">
    <mergeCell ref="P42:Q42"/>
    <mergeCell ref="L43:Q43"/>
    <mergeCell ref="A30:A31"/>
    <mergeCell ref="R33:R34"/>
    <mergeCell ref="AB22:AB23"/>
    <mergeCell ref="AC22:AC23"/>
    <mergeCell ref="S25:AA26"/>
    <mergeCell ref="A26:Q27"/>
    <mergeCell ref="S33:AL34"/>
    <mergeCell ref="AG22:AG23"/>
    <mergeCell ref="AD22:AD23"/>
    <mergeCell ref="AE22:AE23"/>
    <mergeCell ref="A33:A34"/>
    <mergeCell ref="AF45:AL45"/>
    <mergeCell ref="H28:Q29"/>
    <mergeCell ref="P30:Q30"/>
    <mergeCell ref="B31:Q32"/>
    <mergeCell ref="P33:Q34"/>
    <mergeCell ref="M25:Q25"/>
    <mergeCell ref="R25:R26"/>
    <mergeCell ref="AH22:AH23"/>
    <mergeCell ref="AE31:AK31"/>
    <mergeCell ref="AE32:AK32"/>
    <mergeCell ref="AF22:AF23"/>
    <mergeCell ref="A20:Q21"/>
    <mergeCell ref="R21:R22"/>
    <mergeCell ref="Y22:Y23"/>
    <mergeCell ref="AA22:AA23"/>
    <mergeCell ref="T22:T23"/>
    <mergeCell ref="U22:U23"/>
    <mergeCell ref="H3:AC4"/>
    <mergeCell ref="K5:Z6"/>
    <mergeCell ref="A17:AL17"/>
    <mergeCell ref="B18:Q19"/>
    <mergeCell ref="R18:R19"/>
    <mergeCell ref="S18:AA19"/>
    <mergeCell ref="A18:A19"/>
    <mergeCell ref="AJ21:AK21"/>
    <mergeCell ref="P22:Q22"/>
    <mergeCell ref="AI22:AI23"/>
    <mergeCell ref="AJ22:AJ23"/>
    <mergeCell ref="A23:Q24"/>
    <mergeCell ref="AJ24:AK24"/>
    <mergeCell ref="Z22:Z23"/>
    <mergeCell ref="V22:V23"/>
    <mergeCell ref="W22:W23"/>
    <mergeCell ref="X22:X23"/>
    <mergeCell ref="A46:AL47"/>
    <mergeCell ref="AF43:AL43"/>
    <mergeCell ref="AE35:AL36"/>
    <mergeCell ref="D35:J36"/>
    <mergeCell ref="M35:Q36"/>
    <mergeCell ref="T35:AA36"/>
    <mergeCell ref="A37:P37"/>
    <mergeCell ref="P44:Q44"/>
    <mergeCell ref="L45:Q45"/>
    <mergeCell ref="R37:AL37"/>
    <mergeCell ref="A59:AL59"/>
    <mergeCell ref="AJ60:AK60"/>
    <mergeCell ref="P48:Q48"/>
    <mergeCell ref="A49:Q49"/>
    <mergeCell ref="R49:AK49"/>
    <mergeCell ref="A50:AL50"/>
    <mergeCell ref="AK53:AK54"/>
    <mergeCell ref="A54:S55"/>
    <mergeCell ref="A56:S57"/>
    <mergeCell ref="T57:AL58"/>
    <mergeCell ref="A58:S58"/>
    <mergeCell ref="AC53:AC54"/>
    <mergeCell ref="AE53:AE54"/>
    <mergeCell ref="AG53:AG54"/>
    <mergeCell ref="U53:U54"/>
    <mergeCell ref="W53:W54"/>
    <mergeCell ref="Y53:Y54"/>
    <mergeCell ref="AA53:AA54"/>
    <mergeCell ref="A52:S53"/>
    <mergeCell ref="AI53:AI54"/>
    <mergeCell ref="G70:AF70"/>
    <mergeCell ref="AJ63:AK63"/>
    <mergeCell ref="AJ64:AK64"/>
    <mergeCell ref="M65:Y66"/>
    <mergeCell ref="Z65:AF66"/>
    <mergeCell ref="AG65:AL66"/>
    <mergeCell ref="A65:L66"/>
    <mergeCell ref="A68:AJ68"/>
    <mergeCell ref="A69:AK69"/>
  </mergeCells>
  <printOptions horizontalCentered="1" verticalCentered="1"/>
  <pageMargins left="0.5" right="0.25" top="0.5" bottom="0.5" header="0.25" footer="0.5"/>
  <pageSetup horizontalDpi="600" verticalDpi="600" orientation="portrait" scale="97" r:id="rId2"/>
  <drawing r:id="rId1"/>
</worksheet>
</file>

<file path=xl/worksheets/sheet12.xml><?xml version="1.0" encoding="utf-8"?>
<worksheet xmlns="http://schemas.openxmlformats.org/spreadsheetml/2006/main" xmlns:r="http://schemas.openxmlformats.org/officeDocument/2006/relationships">
  <dimension ref="A2:I119"/>
  <sheetViews>
    <sheetView zoomScalePageLayoutView="0" workbookViewId="0" topLeftCell="A7">
      <selection activeCell="K37" sqref="K37"/>
    </sheetView>
  </sheetViews>
  <sheetFormatPr defaultColWidth="9.140625" defaultRowHeight="12.75"/>
  <cols>
    <col min="1" max="1" width="1.8515625" style="0" customWidth="1"/>
    <col min="2" max="2" width="14.7109375" style="0" customWidth="1"/>
    <col min="3" max="3" width="15.00390625" style="0" customWidth="1"/>
    <col min="4" max="4" width="13.421875" style="0" customWidth="1"/>
    <col min="6" max="6" width="19.140625" style="0" customWidth="1"/>
    <col min="8" max="8" width="8.421875" style="0" customWidth="1"/>
    <col min="9" max="9" width="2.421875" style="0" customWidth="1"/>
  </cols>
  <sheetData>
    <row r="1" ht="6.75" customHeight="1" thickBot="1"/>
    <row r="2" spans="1:9" ht="31.5" customHeight="1">
      <c r="A2" s="139"/>
      <c r="B2" s="140"/>
      <c r="C2" s="140"/>
      <c r="D2" s="140"/>
      <c r="E2" s="140"/>
      <c r="F2" s="140"/>
      <c r="G2" s="140"/>
      <c r="H2" s="140"/>
      <c r="I2" s="261"/>
    </row>
    <row r="3" spans="1:9" ht="12.75">
      <c r="A3" s="63"/>
      <c r="B3" s="899" t="s">
        <v>979</v>
      </c>
      <c r="C3" s="899"/>
      <c r="D3" s="899"/>
      <c r="E3" s="899"/>
      <c r="F3" s="899"/>
      <c r="G3" s="899"/>
      <c r="H3" s="899"/>
      <c r="I3" s="61"/>
    </row>
    <row r="4" spans="1:9" ht="15" customHeight="1">
      <c r="A4" s="63"/>
      <c r="B4" s="147" t="s">
        <v>967</v>
      </c>
      <c r="C4" s="147"/>
      <c r="D4" s="147"/>
      <c r="E4" s="147"/>
      <c r="F4" s="147"/>
      <c r="G4" s="147"/>
      <c r="H4" s="147"/>
      <c r="I4" s="61"/>
    </row>
    <row r="5" spans="1:9" ht="56.25" customHeight="1">
      <c r="A5" s="63"/>
      <c r="B5" s="897" t="s">
        <v>968</v>
      </c>
      <c r="C5" s="897"/>
      <c r="D5" s="897"/>
      <c r="E5" s="897"/>
      <c r="F5" s="897"/>
      <c r="G5" s="897"/>
      <c r="H5" s="898"/>
      <c r="I5" s="61"/>
    </row>
    <row r="6" spans="1:9" ht="12.75">
      <c r="A6" s="63"/>
      <c r="B6" s="899" t="s">
        <v>980</v>
      </c>
      <c r="C6" s="899"/>
      <c r="D6" s="899"/>
      <c r="E6" s="899"/>
      <c r="F6" s="899"/>
      <c r="G6" s="899"/>
      <c r="H6" s="899"/>
      <c r="I6" s="61"/>
    </row>
    <row r="7" spans="1:9" ht="12.75">
      <c r="A7" s="63"/>
      <c r="B7" s="5"/>
      <c r="C7" s="5"/>
      <c r="D7" s="5"/>
      <c r="E7" s="5"/>
      <c r="F7" s="5"/>
      <c r="G7" s="5"/>
      <c r="H7" s="5"/>
      <c r="I7" s="61"/>
    </row>
    <row r="8" spans="1:9" ht="21.75" customHeight="1">
      <c r="A8" s="63"/>
      <c r="B8" s="5"/>
      <c r="C8" s="900" t="s">
        <v>969</v>
      </c>
      <c r="D8" s="900"/>
      <c r="E8" s="900"/>
      <c r="F8" s="900"/>
      <c r="G8" s="5"/>
      <c r="H8" s="5"/>
      <c r="I8" s="61"/>
    </row>
    <row r="9" spans="1:9" ht="12.75">
      <c r="A9" s="63"/>
      <c r="B9" s="5"/>
      <c r="C9" s="5"/>
      <c r="D9" s="5"/>
      <c r="E9" s="5"/>
      <c r="F9" s="5"/>
      <c r="G9" s="5"/>
      <c r="H9" s="5"/>
      <c r="I9" s="61"/>
    </row>
    <row r="10" spans="1:9" ht="12.75">
      <c r="A10" s="63"/>
      <c r="B10" s="147" t="s">
        <v>970</v>
      </c>
      <c r="C10" s="828" t="str">
        <f>CONCATENATE(Cadet!G5,", ",Cadet!K5," ",LEFT(Cadet!O5),".",)</f>
        <v>,  .</v>
      </c>
      <c r="D10" s="828"/>
      <c r="E10" s="828"/>
      <c r="F10" s="828"/>
      <c r="G10" s="147" t="s">
        <v>971</v>
      </c>
      <c r="H10" s="5"/>
      <c r="I10" s="61"/>
    </row>
    <row r="11" spans="1:9" ht="21.75" customHeight="1">
      <c r="A11" s="63"/>
      <c r="B11" s="5"/>
      <c r="C11" s="901" t="s">
        <v>972</v>
      </c>
      <c r="D11" s="836"/>
      <c r="E11" s="836"/>
      <c r="F11" s="836"/>
      <c r="G11" s="5"/>
      <c r="H11" s="5"/>
      <c r="I11" s="61"/>
    </row>
    <row r="12" spans="1:9" ht="63" customHeight="1">
      <c r="A12" s="63"/>
      <c r="B12" s="902" t="s">
        <v>981</v>
      </c>
      <c r="C12" s="903"/>
      <c r="D12" s="903"/>
      <c r="E12" s="903"/>
      <c r="F12" s="903"/>
      <c r="G12" s="903"/>
      <c r="H12" s="903"/>
      <c r="I12" s="61"/>
    </row>
    <row r="13" spans="1:9" ht="33" customHeight="1">
      <c r="A13" s="63"/>
      <c r="B13" s="263"/>
      <c r="C13" s="262"/>
      <c r="D13" s="262"/>
      <c r="E13" s="262"/>
      <c r="F13" s="262"/>
      <c r="G13" s="262"/>
      <c r="H13" s="262"/>
      <c r="I13" s="61"/>
    </row>
    <row r="14" spans="1:9" ht="13.5">
      <c r="A14" s="63"/>
      <c r="B14" s="263"/>
      <c r="C14" s="262"/>
      <c r="D14" s="262"/>
      <c r="E14" s="262"/>
      <c r="F14" s="262"/>
      <c r="G14" s="262"/>
      <c r="H14" s="262"/>
      <c r="I14" s="61"/>
    </row>
    <row r="15" spans="1:9" ht="13.5">
      <c r="A15" s="63"/>
      <c r="B15" s="263" t="s">
        <v>973</v>
      </c>
      <c r="C15" s="905"/>
      <c r="D15" s="905"/>
      <c r="E15" s="905"/>
      <c r="F15" s="262"/>
      <c r="G15" s="262"/>
      <c r="H15" s="262"/>
      <c r="I15" s="61"/>
    </row>
    <row r="16" spans="1:9" ht="12.75">
      <c r="A16" s="63"/>
      <c r="B16" s="5"/>
      <c r="C16" s="5"/>
      <c r="D16" s="5"/>
      <c r="E16" s="5"/>
      <c r="F16" s="5"/>
      <c r="G16" s="5"/>
      <c r="H16" s="5"/>
      <c r="I16" s="61"/>
    </row>
    <row r="17" spans="1:9" ht="12.75">
      <c r="A17" s="63"/>
      <c r="B17" s="147" t="s">
        <v>974</v>
      </c>
      <c r="C17" s="828"/>
      <c r="D17" s="828"/>
      <c r="E17" s="828"/>
      <c r="F17" s="5"/>
      <c r="G17" s="5"/>
      <c r="H17" s="5"/>
      <c r="I17" s="61"/>
    </row>
    <row r="18" spans="1:9" ht="12.75">
      <c r="A18" s="63"/>
      <c r="B18" s="5"/>
      <c r="C18" s="5"/>
      <c r="D18" s="5"/>
      <c r="E18" s="5"/>
      <c r="F18" s="5"/>
      <c r="G18" s="5"/>
      <c r="H18" s="5"/>
      <c r="I18" s="61"/>
    </row>
    <row r="19" spans="1:9" ht="12.75">
      <c r="A19" s="63"/>
      <c r="B19" s="147" t="s">
        <v>975</v>
      </c>
      <c r="C19" s="828"/>
      <c r="D19" s="828"/>
      <c r="E19" s="828"/>
      <c r="F19" s="5"/>
      <c r="G19" s="5"/>
      <c r="H19" s="5"/>
      <c r="I19" s="61"/>
    </row>
    <row r="20" spans="1:9" ht="12.75">
      <c r="A20" s="63"/>
      <c r="B20" s="5"/>
      <c r="C20" s="5"/>
      <c r="D20" s="5"/>
      <c r="E20" s="5"/>
      <c r="F20" s="5"/>
      <c r="G20" s="5"/>
      <c r="H20" s="5"/>
      <c r="I20" s="61"/>
    </row>
    <row r="21" spans="1:9" ht="17.25" customHeight="1">
      <c r="A21" s="63"/>
      <c r="B21" s="902" t="s">
        <v>976</v>
      </c>
      <c r="C21" s="902"/>
      <c r="D21" s="902"/>
      <c r="E21" s="902"/>
      <c r="F21" s="902"/>
      <c r="G21" s="902"/>
      <c r="H21" s="902"/>
      <c r="I21" s="61"/>
    </row>
    <row r="22" spans="1:9" ht="16.5" customHeight="1">
      <c r="A22" s="63"/>
      <c r="B22" s="902"/>
      <c r="C22" s="902"/>
      <c r="D22" s="902"/>
      <c r="E22" s="902"/>
      <c r="F22" s="902"/>
      <c r="G22" s="902"/>
      <c r="H22" s="902"/>
      <c r="I22" s="61"/>
    </row>
    <row r="23" spans="1:9" ht="23.25" customHeight="1">
      <c r="A23" s="63"/>
      <c r="B23" s="263"/>
      <c r="C23" s="263"/>
      <c r="D23" s="263"/>
      <c r="E23" s="263"/>
      <c r="F23" s="263"/>
      <c r="G23" s="263"/>
      <c r="H23" s="263"/>
      <c r="I23" s="61"/>
    </row>
    <row r="24" spans="1:9" ht="21.75" customHeight="1">
      <c r="A24" s="63"/>
      <c r="B24" s="263"/>
      <c r="C24" s="263"/>
      <c r="D24" s="263"/>
      <c r="E24" s="263"/>
      <c r="F24" s="263"/>
      <c r="G24" s="263"/>
      <c r="H24" s="263"/>
      <c r="I24" s="61"/>
    </row>
    <row r="25" spans="1:9" ht="12.75">
      <c r="A25" s="63"/>
      <c r="B25" s="5"/>
      <c r="C25" s="5"/>
      <c r="D25" s="5"/>
      <c r="E25" s="5"/>
      <c r="F25" s="5"/>
      <c r="G25" s="5"/>
      <c r="H25" s="5"/>
      <c r="I25" s="61"/>
    </row>
    <row r="26" spans="1:9" ht="12.75">
      <c r="A26" s="63"/>
      <c r="B26" s="828"/>
      <c r="C26" s="828"/>
      <c r="D26" s="828"/>
      <c r="E26" s="5"/>
      <c r="F26" s="6"/>
      <c r="G26" s="5"/>
      <c r="H26" s="5"/>
      <c r="I26" s="61"/>
    </row>
    <row r="27" spans="1:9" ht="12.75">
      <c r="A27" s="63"/>
      <c r="B27" s="906" t="s">
        <v>325</v>
      </c>
      <c r="C27" s="907"/>
      <c r="D27" s="907"/>
      <c r="E27" s="5"/>
      <c r="F27" s="226" t="s">
        <v>324</v>
      </c>
      <c r="G27" s="5"/>
      <c r="H27" s="5"/>
      <c r="I27" s="61"/>
    </row>
    <row r="28" spans="1:9" ht="12.75">
      <c r="A28" s="63"/>
      <c r="B28" s="5"/>
      <c r="C28" s="5"/>
      <c r="D28" s="5"/>
      <c r="E28" s="5"/>
      <c r="F28" s="5"/>
      <c r="G28" s="5"/>
      <c r="H28" s="5"/>
      <c r="I28" s="61"/>
    </row>
    <row r="29" spans="1:9" ht="14.25" customHeight="1">
      <c r="A29" s="63"/>
      <c r="B29" s="5"/>
      <c r="C29" s="5"/>
      <c r="D29" s="5"/>
      <c r="E29" s="5"/>
      <c r="F29" s="5"/>
      <c r="G29" s="5"/>
      <c r="H29" s="5"/>
      <c r="I29" s="61"/>
    </row>
    <row r="30" spans="1:9" ht="14.25" customHeight="1">
      <c r="A30" s="63"/>
      <c r="B30" s="5"/>
      <c r="C30" s="5"/>
      <c r="D30" s="5"/>
      <c r="E30" s="5"/>
      <c r="F30" s="5"/>
      <c r="G30" s="5"/>
      <c r="H30" s="5"/>
      <c r="I30" s="61"/>
    </row>
    <row r="31" spans="1:9" ht="12.75">
      <c r="A31" s="63"/>
      <c r="B31" s="5"/>
      <c r="C31" s="5"/>
      <c r="D31" s="5"/>
      <c r="E31" s="5"/>
      <c r="F31" s="5"/>
      <c r="G31" s="5"/>
      <c r="H31" s="5"/>
      <c r="I31" s="61"/>
    </row>
    <row r="32" spans="1:9" ht="12.75">
      <c r="A32" s="63"/>
      <c r="B32" s="5"/>
      <c r="C32" s="5"/>
      <c r="D32" s="5"/>
      <c r="E32" s="5"/>
      <c r="F32" s="5"/>
      <c r="G32" s="5"/>
      <c r="H32" s="5"/>
      <c r="I32" s="61"/>
    </row>
    <row r="33" spans="1:9" ht="12.75">
      <c r="A33" s="63"/>
      <c r="B33" s="904" t="s">
        <v>978</v>
      </c>
      <c r="C33" s="904"/>
      <c r="D33" s="904"/>
      <c r="E33" s="904"/>
      <c r="F33" s="904"/>
      <c r="G33" s="904"/>
      <c r="H33" s="904"/>
      <c r="I33" s="61"/>
    </row>
    <row r="34" spans="1:9" ht="12.75">
      <c r="A34" s="63"/>
      <c r="B34" s="904"/>
      <c r="C34" s="904"/>
      <c r="D34" s="904"/>
      <c r="E34" s="904"/>
      <c r="F34" s="904"/>
      <c r="G34" s="904"/>
      <c r="H34" s="904"/>
      <c r="I34" s="61"/>
    </row>
    <row r="35" spans="1:9" ht="66.75" customHeight="1">
      <c r="A35" s="63"/>
      <c r="B35" s="904"/>
      <c r="C35" s="904"/>
      <c r="D35" s="904"/>
      <c r="E35" s="904"/>
      <c r="F35" s="904"/>
      <c r="G35" s="904"/>
      <c r="H35" s="904"/>
      <c r="I35" s="61"/>
    </row>
    <row r="36" spans="1:9" ht="12.75">
      <c r="A36" s="63"/>
      <c r="B36" s="5"/>
      <c r="C36" s="5"/>
      <c r="D36" s="5"/>
      <c r="E36" s="5"/>
      <c r="F36" s="5"/>
      <c r="G36" s="5"/>
      <c r="H36" s="5"/>
      <c r="I36" s="61"/>
    </row>
    <row r="37" spans="1:9" ht="12.75">
      <c r="A37" s="63"/>
      <c r="B37" s="5"/>
      <c r="C37" s="5"/>
      <c r="D37" s="5"/>
      <c r="E37" s="5"/>
      <c r="F37" s="5"/>
      <c r="G37" s="5"/>
      <c r="H37" s="5"/>
      <c r="I37" s="61"/>
    </row>
    <row r="38" spans="1:9" ht="12.75">
      <c r="A38" s="63"/>
      <c r="B38" s="147" t="s">
        <v>977</v>
      </c>
      <c r="C38" s="5"/>
      <c r="D38" s="5"/>
      <c r="E38" s="5"/>
      <c r="F38" s="5"/>
      <c r="G38" s="5"/>
      <c r="H38" s="5"/>
      <c r="I38" s="61"/>
    </row>
    <row r="39" spans="1:9" ht="13.5" thickBot="1">
      <c r="A39" s="101"/>
      <c r="B39" s="100"/>
      <c r="C39" s="100"/>
      <c r="D39" s="100"/>
      <c r="E39" s="100"/>
      <c r="F39" s="100"/>
      <c r="G39" s="100"/>
      <c r="H39" s="100"/>
      <c r="I39" s="102"/>
    </row>
    <row r="40" spans="2:7" ht="19.5" customHeight="1">
      <c r="B40" s="264" t="s">
        <v>824</v>
      </c>
      <c r="C40" s="890" t="str">
        <f>CONCATENATE(Cadet!G5,", ",Cadet!K5," ",LEFT(Cadet!O5),".",)</f>
        <v>,  .</v>
      </c>
      <c r="D40" s="891"/>
      <c r="E40" s="891"/>
      <c r="F40" s="891"/>
      <c r="G40" s="891"/>
    </row>
    <row r="41" spans="2:7" ht="12.75">
      <c r="B41" s="245"/>
      <c r="C41" s="892" t="s">
        <v>533</v>
      </c>
      <c r="D41" s="892"/>
      <c r="E41" s="892" t="s">
        <v>749</v>
      </c>
      <c r="F41" s="892"/>
      <c r="G41" s="246" t="s">
        <v>534</v>
      </c>
    </row>
    <row r="42" spans="2:7" ht="17.25">
      <c r="B42" s="893" t="s">
        <v>823</v>
      </c>
      <c r="C42" s="893"/>
      <c r="D42" s="893"/>
      <c r="E42" s="893"/>
      <c r="F42" s="893"/>
      <c r="G42" s="245"/>
    </row>
    <row r="45" spans="2:7" ht="15">
      <c r="B45" s="247" t="s">
        <v>821</v>
      </c>
      <c r="C45" s="248"/>
      <c r="D45" s="248"/>
      <c r="E45" s="245"/>
      <c r="F45" s="245"/>
      <c r="G45" s="245"/>
    </row>
    <row r="47" spans="2:7" ht="26.25">
      <c r="B47" s="249" t="s">
        <v>822</v>
      </c>
      <c r="C47" s="250"/>
      <c r="D47" s="251" t="s">
        <v>936</v>
      </c>
      <c r="E47" s="250"/>
      <c r="F47" s="251" t="s">
        <v>937</v>
      </c>
      <c r="G47" s="250"/>
    </row>
    <row r="48" spans="2:7" ht="12.75">
      <c r="B48" s="245"/>
      <c r="C48" s="252"/>
      <c r="D48" s="245"/>
      <c r="E48" s="252"/>
      <c r="F48" s="245"/>
      <c r="G48" s="252"/>
    </row>
    <row r="49" spans="2:7" ht="12.75">
      <c r="B49" s="245"/>
      <c r="C49" s="252"/>
      <c r="D49" s="245"/>
      <c r="E49" s="252"/>
      <c r="F49" s="245"/>
      <c r="G49" s="252"/>
    </row>
    <row r="51" spans="2:7" ht="12.75">
      <c r="B51" s="894" t="s">
        <v>825</v>
      </c>
      <c r="C51" s="895"/>
      <c r="D51" s="895"/>
      <c r="E51" s="245"/>
      <c r="F51" s="253" t="s">
        <v>826</v>
      </c>
      <c r="G51" s="245"/>
    </row>
    <row r="52" spans="2:7" ht="12.75">
      <c r="B52" s="245"/>
      <c r="C52" s="896"/>
      <c r="D52" s="896"/>
      <c r="E52" s="245"/>
      <c r="F52" s="250"/>
      <c r="G52" s="245"/>
    </row>
    <row r="53" spans="2:7" ht="12.75">
      <c r="B53" s="245"/>
      <c r="C53" s="886"/>
      <c r="D53" s="886"/>
      <c r="E53" s="245"/>
      <c r="F53" s="252"/>
      <c r="G53" s="245"/>
    </row>
    <row r="54" spans="2:7" ht="12.75">
      <c r="B54" s="245"/>
      <c r="C54" s="886"/>
      <c r="D54" s="886"/>
      <c r="E54" s="245"/>
      <c r="F54" s="252"/>
      <c r="G54" s="245"/>
    </row>
    <row r="56" spans="2:6" ht="12.75">
      <c r="B56" s="253" t="s">
        <v>827</v>
      </c>
      <c r="C56" s="245"/>
      <c r="D56" s="245"/>
      <c r="E56" s="245"/>
      <c r="F56" s="253" t="s">
        <v>966</v>
      </c>
    </row>
    <row r="57" spans="2:6" ht="12.75">
      <c r="B57" s="245"/>
      <c r="C57" s="887"/>
      <c r="D57" s="887"/>
      <c r="E57" s="245"/>
      <c r="F57" s="250"/>
    </row>
    <row r="58" spans="2:6" ht="12.75">
      <c r="B58" s="245"/>
      <c r="C58" s="887"/>
      <c r="D58" s="887"/>
      <c r="E58" s="245"/>
      <c r="F58" s="252"/>
    </row>
    <row r="59" spans="2:6" ht="12.75">
      <c r="B59" s="245"/>
      <c r="C59" s="887"/>
      <c r="D59" s="887"/>
      <c r="E59" s="245"/>
      <c r="F59" s="252"/>
    </row>
    <row r="61" spans="2:6" ht="12.75">
      <c r="B61" s="253" t="s">
        <v>828</v>
      </c>
      <c r="C61" s="245"/>
      <c r="D61" s="245"/>
      <c r="E61" s="245"/>
      <c r="F61" s="253" t="s">
        <v>966</v>
      </c>
    </row>
    <row r="62" spans="2:6" ht="12.75">
      <c r="B62" s="245"/>
      <c r="C62" s="887"/>
      <c r="D62" s="887"/>
      <c r="E62" s="245"/>
      <c r="F62" s="250"/>
    </row>
    <row r="63" spans="2:6" ht="12.75">
      <c r="B63" s="245"/>
      <c r="C63" s="887"/>
      <c r="D63" s="887"/>
      <c r="E63" s="245"/>
      <c r="F63" s="252"/>
    </row>
    <row r="64" spans="2:6" ht="12.75">
      <c r="B64" s="245"/>
      <c r="C64" s="887"/>
      <c r="D64" s="887"/>
      <c r="E64" s="245"/>
      <c r="F64" s="252"/>
    </row>
    <row r="66" spans="2:6" ht="27.75" customHeight="1">
      <c r="B66" s="889" t="s">
        <v>830</v>
      </c>
      <c r="C66" s="885"/>
      <c r="D66" s="885"/>
      <c r="E66" s="885"/>
      <c r="F66" s="253" t="s">
        <v>829</v>
      </c>
    </row>
    <row r="67" spans="2:6" ht="12.75">
      <c r="B67" s="245"/>
      <c r="C67" s="887"/>
      <c r="D67" s="887"/>
      <c r="E67" s="245"/>
      <c r="F67" s="250"/>
    </row>
    <row r="68" spans="2:6" ht="12.75">
      <c r="B68" s="245"/>
      <c r="C68" s="886"/>
      <c r="D68" s="886"/>
      <c r="E68" s="245"/>
      <c r="F68" s="250"/>
    </row>
    <row r="69" spans="2:6" ht="12.75">
      <c r="B69" s="245"/>
      <c r="C69" s="886"/>
      <c r="D69" s="886"/>
      <c r="E69" s="245"/>
      <c r="F69" s="250"/>
    </row>
    <row r="70" spans="2:6" ht="12.75">
      <c r="B70" s="245"/>
      <c r="C70" s="886"/>
      <c r="D70" s="886"/>
      <c r="E70" s="245"/>
      <c r="F70" s="250"/>
    </row>
    <row r="72" spans="2:8" ht="12.75">
      <c r="B72" s="253" t="s">
        <v>820</v>
      </c>
      <c r="C72" s="245"/>
      <c r="D72" s="245"/>
      <c r="E72" s="245"/>
      <c r="F72" s="245"/>
      <c r="G72" s="245"/>
      <c r="H72" s="245"/>
    </row>
    <row r="73" spans="2:8" ht="12.75">
      <c r="B73" s="245"/>
      <c r="C73" s="256" t="s">
        <v>822</v>
      </c>
      <c r="D73" s="245"/>
      <c r="E73" s="245"/>
      <c r="F73" s="253" t="s">
        <v>966</v>
      </c>
      <c r="G73" s="245"/>
      <c r="H73" s="245"/>
    </row>
    <row r="74" spans="2:8" ht="12.75">
      <c r="B74" s="245"/>
      <c r="C74" s="887"/>
      <c r="D74" s="887"/>
      <c r="E74" s="245"/>
      <c r="F74" s="250"/>
      <c r="G74" s="245"/>
      <c r="H74" s="245"/>
    </row>
    <row r="75" spans="2:8" ht="12.75">
      <c r="B75" s="245"/>
      <c r="C75" s="887"/>
      <c r="D75" s="887"/>
      <c r="E75" s="245"/>
      <c r="F75" s="252"/>
      <c r="G75" s="245"/>
      <c r="H75" s="245"/>
    </row>
    <row r="76" spans="2:8" ht="12.75">
      <c r="B76" s="245"/>
      <c r="C76" s="887"/>
      <c r="D76" s="887"/>
      <c r="E76" s="245"/>
      <c r="F76" s="252"/>
      <c r="G76" s="245"/>
      <c r="H76" s="245"/>
    </row>
    <row r="77" spans="2:8" ht="12.75">
      <c r="B77" s="245"/>
      <c r="C77" s="257"/>
      <c r="D77" s="257"/>
      <c r="E77" s="245"/>
      <c r="F77" s="258"/>
      <c r="G77" s="245"/>
      <c r="H77" s="245"/>
    </row>
    <row r="78" spans="2:8" ht="12.75">
      <c r="B78" s="254" t="s">
        <v>137</v>
      </c>
      <c r="C78" s="253" t="s">
        <v>717</v>
      </c>
      <c r="D78" s="253" t="s">
        <v>134</v>
      </c>
      <c r="E78" s="253" t="s">
        <v>135</v>
      </c>
      <c r="F78" s="253" t="s">
        <v>136</v>
      </c>
      <c r="G78" s="245"/>
      <c r="H78" s="245"/>
    </row>
    <row r="79" spans="2:8" ht="12.75">
      <c r="B79" s="245"/>
      <c r="C79" s="259"/>
      <c r="D79" s="259"/>
      <c r="E79" s="259"/>
      <c r="F79" s="259"/>
      <c r="G79" s="245"/>
      <c r="H79" s="245"/>
    </row>
    <row r="80" ht="27.75" customHeight="1"/>
    <row r="81" spans="2:8" ht="12.75">
      <c r="B81" s="888" t="s">
        <v>157</v>
      </c>
      <c r="C81" s="888"/>
      <c r="D81" s="888"/>
      <c r="E81" s="888"/>
      <c r="F81" s="888"/>
      <c r="G81" s="888"/>
      <c r="H81" s="888"/>
    </row>
    <row r="82" spans="2:8" ht="12.75">
      <c r="B82" s="260"/>
      <c r="C82" s="260"/>
      <c r="D82" s="260"/>
      <c r="E82" s="260"/>
      <c r="F82" s="260"/>
      <c r="G82" s="260"/>
      <c r="H82" s="260"/>
    </row>
    <row r="83" spans="2:8" ht="12.75">
      <c r="B83" s="253" t="s">
        <v>535</v>
      </c>
      <c r="C83" s="245"/>
      <c r="D83" s="245"/>
      <c r="E83" s="245"/>
      <c r="F83" s="245"/>
      <c r="G83" s="245"/>
      <c r="H83" s="245"/>
    </row>
    <row r="84" spans="2:8" ht="12.75">
      <c r="B84" s="884" t="s">
        <v>938</v>
      </c>
      <c r="C84" s="884"/>
      <c r="D84" s="884"/>
      <c r="E84" s="884"/>
      <c r="F84" s="884"/>
      <c r="G84" s="884"/>
      <c r="H84" s="245"/>
    </row>
    <row r="85" spans="2:8" ht="12.75">
      <c r="B85" s="884" t="s">
        <v>939</v>
      </c>
      <c r="C85" s="884"/>
      <c r="D85" s="884"/>
      <c r="E85" s="884"/>
      <c r="F85" s="884"/>
      <c r="G85" s="884"/>
      <c r="H85" s="245"/>
    </row>
    <row r="86" spans="2:8" ht="12.75">
      <c r="B86" s="884" t="s">
        <v>940</v>
      </c>
      <c r="C86" s="884"/>
      <c r="D86" s="884"/>
      <c r="E86" s="884"/>
      <c r="F86" s="884"/>
      <c r="G86" s="884"/>
      <c r="H86" s="245"/>
    </row>
    <row r="87" spans="2:8" ht="12.75">
      <c r="B87" s="884" t="s">
        <v>941</v>
      </c>
      <c r="C87" s="884"/>
      <c r="D87" s="884"/>
      <c r="E87" s="884"/>
      <c r="F87" s="884"/>
      <c r="G87" s="884"/>
      <c r="H87" s="245"/>
    </row>
    <row r="88" spans="2:8" ht="12.75">
      <c r="B88" s="884" t="s">
        <v>942</v>
      </c>
      <c r="C88" s="884"/>
      <c r="D88" s="884"/>
      <c r="E88" s="884"/>
      <c r="F88" s="884"/>
      <c r="G88" s="884"/>
      <c r="H88" s="245"/>
    </row>
    <row r="89" spans="2:8" ht="27.75" customHeight="1">
      <c r="B89" s="885" t="s">
        <v>943</v>
      </c>
      <c r="C89" s="885"/>
      <c r="D89" s="885"/>
      <c r="E89" s="885"/>
      <c r="F89" s="885"/>
      <c r="G89" s="885"/>
      <c r="H89" s="245"/>
    </row>
    <row r="90" spans="2:8" ht="28.5" customHeight="1">
      <c r="B90" s="885" t="s">
        <v>186</v>
      </c>
      <c r="C90" s="885"/>
      <c r="D90" s="885"/>
      <c r="E90" s="885"/>
      <c r="F90" s="885"/>
      <c r="G90" s="885"/>
      <c r="H90" s="254"/>
    </row>
    <row r="91" spans="2:8" ht="12.75">
      <c r="B91" s="255"/>
      <c r="C91" s="255"/>
      <c r="D91" s="255"/>
      <c r="E91" s="255"/>
      <c r="F91" s="255"/>
      <c r="G91" s="255"/>
      <c r="H91" s="255"/>
    </row>
    <row r="92" spans="2:8" ht="12.75">
      <c r="B92" s="253" t="s">
        <v>187</v>
      </c>
      <c r="C92" s="245"/>
      <c r="D92" s="245"/>
      <c r="E92" s="245"/>
      <c r="F92" s="245"/>
      <c r="G92" s="245"/>
      <c r="H92" s="245"/>
    </row>
    <row r="93" spans="2:8" ht="12.75">
      <c r="B93" s="884" t="s">
        <v>944</v>
      </c>
      <c r="C93" s="884"/>
      <c r="D93" s="884"/>
      <c r="E93" s="884"/>
      <c r="F93" s="884"/>
      <c r="G93" s="884"/>
      <c r="H93" s="884"/>
    </row>
    <row r="94" spans="2:8" ht="12.75">
      <c r="B94" s="884" t="s">
        <v>945</v>
      </c>
      <c r="C94" s="884"/>
      <c r="D94" s="884"/>
      <c r="E94" s="884"/>
      <c r="F94" s="884"/>
      <c r="G94" s="884"/>
      <c r="H94" s="884"/>
    </row>
    <row r="95" spans="2:8" ht="12.75">
      <c r="B95" s="884" t="s">
        <v>946</v>
      </c>
      <c r="C95" s="884"/>
      <c r="D95" s="884"/>
      <c r="E95" s="884"/>
      <c r="F95" s="884"/>
      <c r="G95" s="884"/>
      <c r="H95" s="884"/>
    </row>
    <row r="96" spans="2:8" ht="12.75">
      <c r="B96" s="884" t="s">
        <v>947</v>
      </c>
      <c r="C96" s="884"/>
      <c r="D96" s="884"/>
      <c r="E96" s="884"/>
      <c r="F96" s="884"/>
      <c r="G96" s="884"/>
      <c r="H96" s="884"/>
    </row>
    <row r="97" spans="2:8" ht="12.75">
      <c r="B97" s="884" t="s">
        <v>948</v>
      </c>
      <c r="C97" s="884"/>
      <c r="D97" s="884"/>
      <c r="E97" s="884"/>
      <c r="F97" s="884"/>
      <c r="G97" s="884"/>
      <c r="H97" s="884"/>
    </row>
    <row r="98" spans="2:8" ht="12.75">
      <c r="B98" s="884" t="s">
        <v>949</v>
      </c>
      <c r="C98" s="884"/>
      <c r="D98" s="884"/>
      <c r="E98" s="884"/>
      <c r="F98" s="884"/>
      <c r="G98" s="884"/>
      <c r="H98" s="884"/>
    </row>
    <row r="99" spans="2:8" ht="12.75">
      <c r="B99" s="884" t="s">
        <v>950</v>
      </c>
      <c r="C99" s="884"/>
      <c r="D99" s="884"/>
      <c r="E99" s="884"/>
      <c r="F99" s="884"/>
      <c r="G99" s="884"/>
      <c r="H99" s="884"/>
    </row>
    <row r="100" spans="2:8" ht="12.75">
      <c r="B100" s="884" t="s">
        <v>951</v>
      </c>
      <c r="C100" s="884"/>
      <c r="D100" s="884"/>
      <c r="E100" s="884"/>
      <c r="F100" s="884"/>
      <c r="G100" s="884"/>
      <c r="H100" s="884"/>
    </row>
    <row r="101" spans="2:8" ht="12.75">
      <c r="B101" s="884" t="s">
        <v>952</v>
      </c>
      <c r="C101" s="884"/>
      <c r="D101" s="884"/>
      <c r="E101" s="884"/>
      <c r="F101" s="884"/>
      <c r="G101" s="884"/>
      <c r="H101" s="884"/>
    </row>
    <row r="102" spans="2:8" ht="12.75">
      <c r="B102" s="884" t="s">
        <v>953</v>
      </c>
      <c r="C102" s="884"/>
      <c r="D102" s="884"/>
      <c r="E102" s="884"/>
      <c r="F102" s="884"/>
      <c r="G102" s="884"/>
      <c r="H102" s="884"/>
    </row>
    <row r="103" spans="2:8" ht="12.75">
      <c r="B103" s="884" t="s">
        <v>954</v>
      </c>
      <c r="C103" s="884"/>
      <c r="D103" s="884"/>
      <c r="E103" s="884"/>
      <c r="F103" s="884"/>
      <c r="G103" s="884"/>
      <c r="H103" s="884"/>
    </row>
    <row r="104" spans="2:8" ht="12.75">
      <c r="B104" s="255"/>
      <c r="C104" s="255"/>
      <c r="D104" s="255"/>
      <c r="E104" s="255"/>
      <c r="F104" s="255"/>
      <c r="G104" s="255"/>
      <c r="H104" s="255"/>
    </row>
    <row r="105" spans="2:8" ht="12.75">
      <c r="B105" s="253" t="s">
        <v>742</v>
      </c>
      <c r="C105" s="245"/>
      <c r="D105" s="245"/>
      <c r="E105" s="245"/>
      <c r="F105" s="245"/>
      <c r="G105" s="245"/>
      <c r="H105" s="245"/>
    </row>
    <row r="106" spans="2:8" ht="42" customHeight="1">
      <c r="B106" s="885" t="s">
        <v>743</v>
      </c>
      <c r="C106" s="885"/>
      <c r="D106" s="885"/>
      <c r="E106" s="885"/>
      <c r="F106" s="885"/>
      <c r="G106" s="885"/>
      <c r="H106" s="885"/>
    </row>
    <row r="107" spans="2:8" ht="12.75">
      <c r="B107" s="254"/>
      <c r="C107" s="254"/>
      <c r="D107" s="254"/>
      <c r="E107" s="254"/>
      <c r="F107" s="254"/>
      <c r="G107" s="254"/>
      <c r="H107" s="254"/>
    </row>
    <row r="108" spans="2:8" ht="12.75">
      <c r="B108" s="253" t="s">
        <v>139</v>
      </c>
      <c r="C108" s="245"/>
      <c r="D108" s="245"/>
      <c r="E108" s="245"/>
      <c r="F108" s="245"/>
      <c r="G108" s="245"/>
      <c r="H108" s="245"/>
    </row>
    <row r="109" spans="2:8" ht="12.75">
      <c r="B109" s="884" t="s">
        <v>955</v>
      </c>
      <c r="C109" s="884"/>
      <c r="D109" s="884"/>
      <c r="E109" s="884"/>
      <c r="F109" s="884"/>
      <c r="G109" s="884"/>
      <c r="H109" s="884"/>
    </row>
    <row r="110" spans="2:8" ht="12.75">
      <c r="B110" s="884" t="s">
        <v>956</v>
      </c>
      <c r="C110" s="884"/>
      <c r="D110" s="884"/>
      <c r="E110" s="884"/>
      <c r="F110" s="884"/>
      <c r="G110" s="884"/>
      <c r="H110" s="884"/>
    </row>
    <row r="111" spans="2:8" ht="12.75">
      <c r="B111" s="884" t="s">
        <v>957</v>
      </c>
      <c r="C111" s="884"/>
      <c r="D111" s="884"/>
      <c r="E111" s="884"/>
      <c r="F111" s="884"/>
      <c r="G111" s="884"/>
      <c r="H111" s="884"/>
    </row>
    <row r="112" spans="2:8" ht="12.75">
      <c r="B112" s="884" t="s">
        <v>958</v>
      </c>
      <c r="C112" s="884"/>
      <c r="D112" s="884"/>
      <c r="E112" s="884"/>
      <c r="F112" s="884"/>
      <c r="G112" s="884"/>
      <c r="H112" s="884"/>
    </row>
    <row r="113" spans="2:8" ht="12.75">
      <c r="B113" s="884" t="s">
        <v>959</v>
      </c>
      <c r="C113" s="884"/>
      <c r="D113" s="884"/>
      <c r="E113" s="884"/>
      <c r="F113" s="884"/>
      <c r="G113" s="884"/>
      <c r="H113" s="884"/>
    </row>
    <row r="114" spans="2:8" ht="12.75">
      <c r="B114" s="884" t="s">
        <v>960</v>
      </c>
      <c r="C114" s="884"/>
      <c r="D114" s="884"/>
      <c r="E114" s="884"/>
      <c r="F114" s="884"/>
      <c r="G114" s="884"/>
      <c r="H114" s="884"/>
    </row>
    <row r="115" spans="2:8" ht="12.75">
      <c r="B115" s="884" t="s">
        <v>961</v>
      </c>
      <c r="C115" s="884"/>
      <c r="D115" s="884"/>
      <c r="E115" s="884"/>
      <c r="F115" s="884"/>
      <c r="G115" s="884"/>
      <c r="H115" s="884"/>
    </row>
    <row r="116" spans="2:8" ht="12.75">
      <c r="B116" s="884" t="s">
        <v>962</v>
      </c>
      <c r="C116" s="884"/>
      <c r="D116" s="884"/>
      <c r="E116" s="884"/>
      <c r="F116" s="884"/>
      <c r="G116" s="884"/>
      <c r="H116" s="884"/>
    </row>
    <row r="117" spans="2:8" ht="12.75">
      <c r="B117" s="884" t="s">
        <v>963</v>
      </c>
      <c r="C117" s="884"/>
      <c r="D117" s="884"/>
      <c r="E117" s="884"/>
      <c r="F117" s="884"/>
      <c r="G117" s="884"/>
      <c r="H117" s="884"/>
    </row>
    <row r="118" spans="2:8" ht="12.75">
      <c r="B118" s="884" t="s">
        <v>964</v>
      </c>
      <c r="C118" s="884"/>
      <c r="D118" s="884"/>
      <c r="E118" s="884"/>
      <c r="F118" s="884"/>
      <c r="G118" s="884"/>
      <c r="H118" s="884"/>
    </row>
    <row r="119" spans="2:8" ht="12.75">
      <c r="B119" s="884" t="s">
        <v>965</v>
      </c>
      <c r="C119" s="884"/>
      <c r="D119" s="884"/>
      <c r="E119" s="884"/>
      <c r="F119" s="884"/>
      <c r="G119" s="884"/>
      <c r="H119" s="884"/>
    </row>
  </sheetData>
  <sheetProtection password="CAC7" sheet="1"/>
  <mergeCells count="67">
    <mergeCell ref="B33:H35"/>
    <mergeCell ref="B6:H6"/>
    <mergeCell ref="C15:E15"/>
    <mergeCell ref="C17:E17"/>
    <mergeCell ref="C19:E19"/>
    <mergeCell ref="B21:H22"/>
    <mergeCell ref="B26:D26"/>
    <mergeCell ref="B27:D27"/>
    <mergeCell ref="B5:H5"/>
    <mergeCell ref="B3:H3"/>
    <mergeCell ref="C8:F8"/>
    <mergeCell ref="C10:F10"/>
    <mergeCell ref="C11:F11"/>
    <mergeCell ref="B12:H12"/>
    <mergeCell ref="C40:G40"/>
    <mergeCell ref="C41:D41"/>
    <mergeCell ref="E41:F41"/>
    <mergeCell ref="B42:F42"/>
    <mergeCell ref="B51:D51"/>
    <mergeCell ref="C52:D52"/>
    <mergeCell ref="C53:D53"/>
    <mergeCell ref="C54:D54"/>
    <mergeCell ref="C57:D57"/>
    <mergeCell ref="C58:D58"/>
    <mergeCell ref="C59:D59"/>
    <mergeCell ref="C62:D62"/>
    <mergeCell ref="C63:D63"/>
    <mergeCell ref="C64:D64"/>
    <mergeCell ref="B66:E66"/>
    <mergeCell ref="C67:D67"/>
    <mergeCell ref="C68:D68"/>
    <mergeCell ref="C69:D69"/>
    <mergeCell ref="C70:D70"/>
    <mergeCell ref="C74:D74"/>
    <mergeCell ref="C75:D75"/>
    <mergeCell ref="C76:D76"/>
    <mergeCell ref="B81:H81"/>
    <mergeCell ref="B84:G84"/>
    <mergeCell ref="B85:G85"/>
    <mergeCell ref="B86:G86"/>
    <mergeCell ref="B87:G87"/>
    <mergeCell ref="B88:G88"/>
    <mergeCell ref="B89:G89"/>
    <mergeCell ref="B90:G90"/>
    <mergeCell ref="B93:H93"/>
    <mergeCell ref="B94:H94"/>
    <mergeCell ref="B95:H95"/>
    <mergeCell ref="B96:H96"/>
    <mergeCell ref="B97:H97"/>
    <mergeCell ref="B98:H98"/>
    <mergeCell ref="B114:H114"/>
    <mergeCell ref="B99:H99"/>
    <mergeCell ref="B100:H100"/>
    <mergeCell ref="B101:H101"/>
    <mergeCell ref="B102:H102"/>
    <mergeCell ref="B103:H103"/>
    <mergeCell ref="B106:H106"/>
    <mergeCell ref="B115:H115"/>
    <mergeCell ref="B116:H116"/>
    <mergeCell ref="B117:H117"/>
    <mergeCell ref="B118:H118"/>
    <mergeCell ref="B119:H119"/>
    <mergeCell ref="B109:H109"/>
    <mergeCell ref="B110:H110"/>
    <mergeCell ref="B111:H111"/>
    <mergeCell ref="B112:H112"/>
    <mergeCell ref="B113:H113"/>
  </mergeCells>
  <printOptions/>
  <pageMargins left="0.7" right="0.7" top="0.75" bottom="0.75" header="0.3" footer="0.3"/>
  <pageSetup horizontalDpi="600" verticalDpi="600" orientation="portrait" scale="95" r:id="rId1"/>
  <rowBreaks count="2" manualBreakCount="2">
    <brk id="39" max="8" man="1"/>
    <brk id="80" max="255" man="1"/>
  </rowBreaks>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J11" sqref="J11"/>
    </sheetView>
  </sheetViews>
  <sheetFormatPr defaultColWidth="9.140625" defaultRowHeight="12.75"/>
  <cols>
    <col min="6" max="6" width="20.421875" style="0" bestFit="1" customWidth="1"/>
  </cols>
  <sheetData>
    <row r="1" spans="1:6" ht="17.25">
      <c r="A1" s="911" t="s">
        <v>993</v>
      </c>
      <c r="B1" s="911"/>
      <c r="C1" s="911"/>
      <c r="D1" s="911"/>
      <c r="E1" s="911"/>
      <c r="F1" s="911"/>
    </row>
    <row r="2" spans="1:6" ht="12.75">
      <c r="A2" s="166" t="s">
        <v>498</v>
      </c>
      <c r="B2" s="912" t="str">
        <f>CONCATENATE(Cadet!G5,", ",Cadet!K5," ",LEFT(Cadet!O5),".",)</f>
        <v>,  .</v>
      </c>
      <c r="C2" s="913"/>
      <c r="D2" s="914"/>
      <c r="E2" s="914"/>
      <c r="F2" s="915"/>
    </row>
    <row r="3" spans="1:6" s="5" customFormat="1" ht="12.75">
      <c r="A3" s="829"/>
      <c r="B3" s="829"/>
      <c r="C3" s="829"/>
      <c r="D3" s="829"/>
      <c r="E3" s="829"/>
      <c r="F3" s="829"/>
    </row>
    <row r="4" spans="1:6" ht="12.75">
      <c r="A4" s="167" t="s">
        <v>499</v>
      </c>
      <c r="B4" s="916">
        <f>Cadet!S5</f>
        <v>0</v>
      </c>
      <c r="C4" s="917"/>
      <c r="D4" s="918"/>
      <c r="E4" s="5"/>
      <c r="F4" s="5"/>
    </row>
    <row r="5" spans="1:6" ht="12.75">
      <c r="A5" s="829"/>
      <c r="B5" s="829"/>
      <c r="C5" s="829"/>
      <c r="D5" s="829"/>
      <c r="E5" s="829"/>
      <c r="F5" s="829"/>
    </row>
    <row r="6" spans="1:6" ht="12.75">
      <c r="A6" s="168" t="s">
        <v>635</v>
      </c>
      <c r="B6" s="168"/>
      <c r="C6" s="175">
        <f>Cadet!U17</f>
        <v>0</v>
      </c>
      <c r="D6" s="5"/>
      <c r="E6" s="5"/>
      <c r="F6" s="5"/>
    </row>
    <row r="8" spans="1:6" ht="12.75">
      <c r="A8" s="919" t="s">
        <v>636</v>
      </c>
      <c r="B8" s="920"/>
      <c r="C8" s="921">
        <f>Cadet!O17</f>
        <v>0</v>
      </c>
      <c r="D8" s="907"/>
      <c r="E8" s="480"/>
      <c r="F8" s="5"/>
    </row>
    <row r="10" spans="1:4" ht="12.75">
      <c r="A10" s="909" t="s">
        <v>740</v>
      </c>
      <c r="B10" s="910"/>
      <c r="C10">
        <f>(Cadet!S31)</f>
        <v>0</v>
      </c>
      <c r="D10">
        <f>(Cadet!E33)</f>
        <v>0</v>
      </c>
    </row>
    <row r="12" spans="1:6" ht="12.75">
      <c r="A12" s="922" t="s">
        <v>637</v>
      </c>
      <c r="B12" s="923"/>
      <c r="C12" s="774"/>
      <c r="D12" s="774"/>
      <c r="E12" s="774"/>
      <c r="F12" s="775"/>
    </row>
    <row r="13" spans="1:7" ht="12.75">
      <c r="A13" s="169">
        <v>4</v>
      </c>
      <c r="B13" s="826" t="s">
        <v>638</v>
      </c>
      <c r="C13" s="826"/>
      <c r="E13" s="169">
        <v>44</v>
      </c>
      <c r="F13" s="165" t="s">
        <v>639</v>
      </c>
      <c r="G13" s="154"/>
    </row>
    <row r="14" spans="1:7" ht="12.75">
      <c r="A14" s="170">
        <v>6</v>
      </c>
      <c r="B14" s="908" t="s">
        <v>640</v>
      </c>
      <c r="C14" s="908"/>
      <c r="E14" s="170">
        <v>48</v>
      </c>
      <c r="F14" s="171" t="s">
        <v>641</v>
      </c>
      <c r="G14" s="154"/>
    </row>
    <row r="15" spans="1:7" ht="12.75">
      <c r="A15" s="170">
        <v>10</v>
      </c>
      <c r="B15" s="908" t="s">
        <v>642</v>
      </c>
      <c r="C15" s="908"/>
      <c r="E15" s="170">
        <v>50</v>
      </c>
      <c r="F15" s="171" t="s">
        <v>643</v>
      </c>
      <c r="G15" s="154"/>
    </row>
    <row r="16" spans="1:7" ht="12.75">
      <c r="A16" s="170">
        <v>8</v>
      </c>
      <c r="B16" s="908" t="s">
        <v>644</v>
      </c>
      <c r="C16" s="908"/>
      <c r="E16" s="170">
        <v>0</v>
      </c>
      <c r="F16" s="171" t="s">
        <v>645</v>
      </c>
      <c r="G16" s="154"/>
    </row>
    <row r="17" spans="1:7" ht="12.75">
      <c r="A17" s="170">
        <v>12</v>
      </c>
      <c r="B17" s="908" t="s">
        <v>646</v>
      </c>
      <c r="C17" s="908"/>
      <c r="E17" s="170">
        <v>53</v>
      </c>
      <c r="F17" s="171" t="s">
        <v>647</v>
      </c>
      <c r="G17" s="154"/>
    </row>
    <row r="18" spans="1:7" ht="12.75">
      <c r="A18" s="170">
        <v>14</v>
      </c>
      <c r="B18" s="908" t="s">
        <v>648</v>
      </c>
      <c r="C18" s="908"/>
      <c r="E18" s="170">
        <v>74</v>
      </c>
      <c r="F18" s="171" t="s">
        <v>649</v>
      </c>
      <c r="G18" s="154"/>
    </row>
    <row r="19" spans="1:7" ht="12.75">
      <c r="A19" s="170">
        <v>16</v>
      </c>
      <c r="B19" s="908" t="s">
        <v>650</v>
      </c>
      <c r="C19" s="908"/>
      <c r="E19" s="170">
        <v>56</v>
      </c>
      <c r="F19" s="171" t="s">
        <v>651</v>
      </c>
      <c r="G19" s="154"/>
    </row>
    <row r="20" spans="1:7" ht="12.75">
      <c r="A20" s="170">
        <v>18</v>
      </c>
      <c r="B20" s="908" t="s">
        <v>652</v>
      </c>
      <c r="C20" s="908"/>
      <c r="E20" s="170">
        <v>58</v>
      </c>
      <c r="F20" s="171" t="s">
        <v>653</v>
      </c>
      <c r="G20" s="154"/>
    </row>
    <row r="21" spans="1:7" ht="12.75">
      <c r="A21" s="170">
        <v>20</v>
      </c>
      <c r="B21" s="908" t="s">
        <v>654</v>
      </c>
      <c r="C21" s="908"/>
      <c r="E21" s="170">
        <v>72</v>
      </c>
      <c r="F21" s="171" t="s">
        <v>655</v>
      </c>
      <c r="G21" s="154"/>
    </row>
    <row r="22" spans="1:7" ht="12.75">
      <c r="A22" s="170">
        <v>24</v>
      </c>
      <c r="B22" s="908" t="s">
        <v>656</v>
      </c>
      <c r="C22" s="908"/>
      <c r="E22" s="170">
        <v>70</v>
      </c>
      <c r="F22" s="171" t="s">
        <v>657</v>
      </c>
      <c r="G22" s="154"/>
    </row>
    <row r="23" spans="1:7" ht="12.75">
      <c r="A23" s="170">
        <v>26</v>
      </c>
      <c r="B23" s="908" t="s">
        <v>658</v>
      </c>
      <c r="C23" s="908"/>
      <c r="E23" s="170">
        <v>60</v>
      </c>
      <c r="F23" s="171" t="s">
        <v>659</v>
      </c>
      <c r="G23" s="154"/>
    </row>
    <row r="24" spans="1:7" ht="12.75">
      <c r="A24" s="170">
        <v>46</v>
      </c>
      <c r="B24" s="908" t="s">
        <v>660</v>
      </c>
      <c r="C24" s="908"/>
      <c r="E24" s="170">
        <v>62</v>
      </c>
      <c r="F24" s="171" t="s">
        <v>661</v>
      </c>
      <c r="G24" s="154"/>
    </row>
    <row r="25" spans="1:7" ht="12.75">
      <c r="A25" s="170">
        <v>32</v>
      </c>
      <c r="B25" s="908" t="s">
        <v>327</v>
      </c>
      <c r="C25" s="908"/>
      <c r="E25" s="170">
        <v>64</v>
      </c>
      <c r="F25" s="171" t="s">
        <v>328</v>
      </c>
      <c r="G25" s="154"/>
    </row>
    <row r="26" spans="1:7" ht="12.75">
      <c r="A26" s="170">
        <v>34</v>
      </c>
      <c r="B26" s="908" t="s">
        <v>329</v>
      </c>
      <c r="C26" s="908"/>
      <c r="E26" s="170">
        <v>2</v>
      </c>
      <c r="F26" s="171" t="s">
        <v>330</v>
      </c>
      <c r="G26" s="154"/>
    </row>
    <row r="27" spans="1:7" ht="12.75">
      <c r="A27" s="170">
        <v>36</v>
      </c>
      <c r="B27" s="908" t="s">
        <v>331</v>
      </c>
      <c r="C27" s="908"/>
      <c r="E27" s="170">
        <v>66</v>
      </c>
      <c r="F27" s="171" t="s">
        <v>332</v>
      </c>
      <c r="G27" s="154"/>
    </row>
    <row r="28" spans="1:7" ht="12.75">
      <c r="A28" s="170">
        <v>38</v>
      </c>
      <c r="B28" s="908" t="s">
        <v>333</v>
      </c>
      <c r="C28" s="908"/>
      <c r="E28" s="170">
        <v>68</v>
      </c>
      <c r="F28" s="171" t="s">
        <v>334</v>
      </c>
      <c r="G28" s="154"/>
    </row>
    <row r="29" spans="1:7" ht="12.75">
      <c r="A29" s="170">
        <v>40</v>
      </c>
      <c r="B29" s="908" t="s">
        <v>335</v>
      </c>
      <c r="C29" s="908"/>
      <c r="E29" s="170">
        <v>99</v>
      </c>
      <c r="F29" s="171" t="s">
        <v>336</v>
      </c>
      <c r="G29" s="154"/>
    </row>
    <row r="30" ht="12.75">
      <c r="E30" s="172"/>
    </row>
    <row r="31" ht="12.75">
      <c r="E31" s="172"/>
    </row>
    <row r="32" ht="12.75">
      <c r="E32" s="172"/>
    </row>
    <row r="33" ht="12.75">
      <c r="B33" s="5"/>
    </row>
  </sheetData>
  <sheetProtection/>
  <mergeCells count="26">
    <mergeCell ref="A1:F1"/>
    <mergeCell ref="B2:F2"/>
    <mergeCell ref="B4:D4"/>
    <mergeCell ref="A8:B8"/>
    <mergeCell ref="C8:E8"/>
    <mergeCell ref="A12:F12"/>
    <mergeCell ref="B13:C13"/>
    <mergeCell ref="A3:F3"/>
    <mergeCell ref="A5:F5"/>
    <mergeCell ref="A10:B10"/>
    <mergeCell ref="B18:C18"/>
    <mergeCell ref="B19:C19"/>
    <mergeCell ref="B20:C20"/>
    <mergeCell ref="B21:C21"/>
    <mergeCell ref="B14:C14"/>
    <mergeCell ref="B15:C15"/>
    <mergeCell ref="B16:C16"/>
    <mergeCell ref="B17:C17"/>
    <mergeCell ref="B26:C26"/>
    <mergeCell ref="B27:C27"/>
    <mergeCell ref="B28:C28"/>
    <mergeCell ref="B29:C29"/>
    <mergeCell ref="B22:C22"/>
    <mergeCell ref="B23:C23"/>
    <mergeCell ref="B24:C24"/>
    <mergeCell ref="B25:C25"/>
  </mergeCells>
  <dataValidations count="4">
    <dataValidation allowBlank="1" showInputMessage="1" showErrorMessage="1" prompt="Enter the student's LAST Name; i.e., Jones" sqref="B2"/>
    <dataValidation allowBlank="1" showInputMessage="1" showErrorMessage="1" prompt="Enter your Social Security Number without the dashes; i.e., 000000000" error="This field is 9 characters in length." sqref="B4"/>
    <dataValidation allowBlank="1" showInputMessage="1" showErrorMessage="1" prompt="Enter the student's blood type; i.e., A+, B-, AB+, etc." sqref="C6"/>
    <dataValidation allowBlank="1" showInputMessage="1" showErrorMessage="1" prompt="Enter the student's Religious Preference, denomination or religion; i.e., Baptist, Southern Baptist, Catholic." sqref="C8"/>
  </dataValidation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3:I36"/>
  <sheetViews>
    <sheetView zoomScalePageLayoutView="0" workbookViewId="0" topLeftCell="A7">
      <selection activeCell="F33" sqref="F33"/>
    </sheetView>
  </sheetViews>
  <sheetFormatPr defaultColWidth="9.140625" defaultRowHeight="12.75"/>
  <cols>
    <col min="1" max="16384" width="9.140625" style="21" customWidth="1"/>
  </cols>
  <sheetData>
    <row r="3" spans="1:9" ht="15">
      <c r="A3" s="21" t="s">
        <v>813</v>
      </c>
      <c r="G3" s="177" t="s">
        <v>55</v>
      </c>
      <c r="H3" s="702"/>
      <c r="I3" s="702"/>
    </row>
    <row r="4" spans="7:9" ht="15">
      <c r="G4" s="177"/>
      <c r="H4" s="180"/>
      <c r="I4" s="180"/>
    </row>
    <row r="5" spans="1:9" ht="20.25">
      <c r="A5" s="925" t="s">
        <v>814</v>
      </c>
      <c r="B5" s="926"/>
      <c r="C5" s="926"/>
      <c r="D5" s="926"/>
      <c r="E5" s="926"/>
      <c r="F5" s="926"/>
      <c r="G5" s="926"/>
      <c r="H5" s="926"/>
      <c r="I5" s="926"/>
    </row>
    <row r="6" spans="1:2" ht="15">
      <c r="A6" s="148"/>
      <c r="B6"/>
    </row>
    <row r="7" spans="1:2" ht="15">
      <c r="A7" s="149"/>
      <c r="B7"/>
    </row>
    <row r="8" spans="1:9" ht="13.5">
      <c r="A8" s="927" t="s">
        <v>815</v>
      </c>
      <c r="B8" s="927"/>
      <c r="C8" s="927"/>
      <c r="D8" s="927"/>
      <c r="E8" s="927"/>
      <c r="F8" s="927"/>
      <c r="G8" s="927"/>
      <c r="H8" s="927"/>
      <c r="I8" s="927"/>
    </row>
    <row r="9" spans="1:9" ht="13.5">
      <c r="A9" s="927"/>
      <c r="B9" s="927"/>
      <c r="C9" s="927"/>
      <c r="D9" s="927"/>
      <c r="E9" s="927"/>
      <c r="F9" s="927"/>
      <c r="G9" s="927"/>
      <c r="H9" s="927"/>
      <c r="I9" s="927"/>
    </row>
    <row r="10" spans="1:9" ht="13.5">
      <c r="A10" s="927"/>
      <c r="B10" s="927"/>
      <c r="C10" s="927"/>
      <c r="D10" s="927"/>
      <c r="E10" s="927"/>
      <c r="F10" s="927"/>
      <c r="G10" s="927"/>
      <c r="H10" s="927"/>
      <c r="I10" s="927"/>
    </row>
    <row r="11" spans="1:9" ht="13.5">
      <c r="A11" s="927"/>
      <c r="B11" s="927"/>
      <c r="C11" s="927"/>
      <c r="D11" s="927"/>
      <c r="E11" s="927"/>
      <c r="F11" s="927"/>
      <c r="G11" s="927"/>
      <c r="H11" s="927"/>
      <c r="I11" s="927"/>
    </row>
    <row r="12" spans="1:9" ht="7.5" customHeight="1">
      <c r="A12" s="927"/>
      <c r="B12" s="927"/>
      <c r="C12" s="927"/>
      <c r="D12" s="927"/>
      <c r="E12" s="927"/>
      <c r="F12" s="927"/>
      <c r="G12" s="927"/>
      <c r="H12" s="927"/>
      <c r="I12" s="927"/>
    </row>
    <row r="13" spans="1:2" ht="15">
      <c r="A13" s="149"/>
      <c r="B13"/>
    </row>
    <row r="14" spans="1:5" ht="15">
      <c r="A14" s="928" t="s">
        <v>816</v>
      </c>
      <c r="B14" s="480"/>
      <c r="C14" s="480"/>
      <c r="D14" s="480"/>
      <c r="E14" s="480"/>
    </row>
    <row r="15" spans="1:5" ht="15">
      <c r="A15" s="176"/>
      <c r="B15" s="162"/>
      <c r="C15" s="162"/>
      <c r="D15" s="162"/>
      <c r="E15" s="162"/>
    </row>
    <row r="16" spans="1:7" ht="13.5">
      <c r="A16" s="179" t="s">
        <v>34</v>
      </c>
      <c r="B16" s="162"/>
      <c r="C16" s="930" t="str">
        <f>CONCATENATE(Cadet!G5,", ",Cadet!K5," ",LEFT(Cadet!O5),".",)</f>
        <v>,  .</v>
      </c>
      <c r="D16" s="891"/>
      <c r="E16" s="891"/>
      <c r="F16" s="891"/>
      <c r="G16" s="891"/>
    </row>
    <row r="17" spans="1:5" ht="15">
      <c r="A17" s="176"/>
      <c r="B17" s="162"/>
      <c r="C17" s="162"/>
      <c r="D17" s="162"/>
      <c r="E17" s="162"/>
    </row>
    <row r="18" spans="1:5" ht="13.5">
      <c r="A18" s="179" t="s">
        <v>457</v>
      </c>
      <c r="B18" s="931">
        <f>Cadet!S5</f>
        <v>0</v>
      </c>
      <c r="C18" s="932"/>
      <c r="D18" s="933"/>
      <c r="E18" s="162"/>
    </row>
    <row r="19" spans="1:5" ht="15">
      <c r="A19" s="181"/>
      <c r="B19" s="182"/>
      <c r="C19" s="182"/>
      <c r="D19" s="182"/>
      <c r="E19" s="162"/>
    </row>
    <row r="20" spans="1:8" ht="13.5">
      <c r="A20" s="179" t="s">
        <v>36</v>
      </c>
      <c r="B20" s="179"/>
      <c r="C20" s="702">
        <f>Cadet!F74</f>
        <v>0</v>
      </c>
      <c r="D20" s="702"/>
      <c r="E20" s="702"/>
      <c r="F20" s="702"/>
      <c r="G20" s="828"/>
      <c r="H20" s="828"/>
    </row>
    <row r="21" spans="1:8" ht="15">
      <c r="A21" s="181"/>
      <c r="B21" s="184"/>
      <c r="C21" s="184"/>
      <c r="D21" s="184"/>
      <c r="E21" s="184"/>
      <c r="F21" s="179"/>
      <c r="G21" s="179"/>
      <c r="H21" s="179"/>
    </row>
    <row r="22" spans="1:8" ht="13.5">
      <c r="A22" s="179" t="s">
        <v>37</v>
      </c>
      <c r="B22" s="179"/>
      <c r="C22" s="924">
        <f>Cadet!F77</f>
        <v>0</v>
      </c>
      <c r="D22" s="924"/>
      <c r="E22" s="924"/>
      <c r="F22" s="924"/>
      <c r="G22" s="179"/>
      <c r="H22" s="179"/>
    </row>
    <row r="23" spans="1:8" ht="13.5">
      <c r="A23" s="179"/>
      <c r="B23" s="179"/>
      <c r="C23" s="179"/>
      <c r="D23" s="184"/>
      <c r="E23" s="184"/>
      <c r="F23" s="179"/>
      <c r="G23" s="179"/>
      <c r="H23" s="179"/>
    </row>
    <row r="24" spans="1:8" ht="13.5">
      <c r="A24" s="21" t="s">
        <v>337</v>
      </c>
      <c r="B24" s="702">
        <f>Cadet!F75</f>
        <v>0</v>
      </c>
      <c r="C24" s="702"/>
      <c r="D24" s="702"/>
      <c r="E24" s="702"/>
      <c r="F24" s="828"/>
      <c r="G24" s="828"/>
      <c r="H24" s="828"/>
    </row>
    <row r="25" spans="1:5" ht="15">
      <c r="A25" s="183"/>
      <c r="B25" s="702">
        <f>Cadet!F76</f>
        <v>0</v>
      </c>
      <c r="C25" s="702"/>
      <c r="D25" s="702"/>
      <c r="E25" s="702"/>
    </row>
    <row r="26" spans="1:2" ht="15">
      <c r="A26" s="183"/>
      <c r="B26" s="185"/>
    </row>
    <row r="27" spans="1:2" ht="15">
      <c r="A27" s="183"/>
      <c r="B27" s="185"/>
    </row>
    <row r="28" spans="1:9" ht="21.75" customHeight="1">
      <c r="A28" s="929" t="s">
        <v>903</v>
      </c>
      <c r="B28" s="929"/>
      <c r="C28" s="929"/>
      <c r="D28" s="929"/>
      <c r="E28" s="929"/>
      <c r="F28" s="929"/>
      <c r="G28" s="929"/>
      <c r="H28" s="929"/>
      <c r="I28" s="929"/>
    </row>
    <row r="29" spans="1:9" ht="13.5">
      <c r="A29" s="929"/>
      <c r="B29" s="929"/>
      <c r="C29" s="929"/>
      <c r="D29" s="929"/>
      <c r="E29" s="929"/>
      <c r="F29" s="929"/>
      <c r="G29" s="929"/>
      <c r="H29" s="929"/>
      <c r="I29" s="929"/>
    </row>
    <row r="30" spans="1:9" ht="49.5" customHeight="1">
      <c r="A30" s="929"/>
      <c r="B30" s="929"/>
      <c r="C30" s="929"/>
      <c r="D30" s="929"/>
      <c r="E30" s="929"/>
      <c r="F30" s="929"/>
      <c r="G30" s="929"/>
      <c r="H30" s="929"/>
      <c r="I30" s="929"/>
    </row>
    <row r="35" spans="1:8" ht="13.5">
      <c r="A35" s="180"/>
      <c r="B35" s="180"/>
      <c r="C35" s="180"/>
      <c r="E35" s="702"/>
      <c r="F35" s="702"/>
      <c r="G35" s="702"/>
      <c r="H35" s="702"/>
    </row>
    <row r="36" spans="1:5" ht="15">
      <c r="A36" s="186"/>
      <c r="B36" s="187"/>
      <c r="C36" s="187"/>
      <c r="E36" s="183" t="s">
        <v>35</v>
      </c>
    </row>
  </sheetData>
  <sheetProtection/>
  <mergeCells count="12">
    <mergeCell ref="C16:G16"/>
    <mergeCell ref="B18:D18"/>
    <mergeCell ref="E35:H35"/>
    <mergeCell ref="C22:F22"/>
    <mergeCell ref="B25:E25"/>
    <mergeCell ref="H3:I3"/>
    <mergeCell ref="A5:I5"/>
    <mergeCell ref="A8:I12"/>
    <mergeCell ref="A14:E14"/>
    <mergeCell ref="A28:I30"/>
    <mergeCell ref="C20:H20"/>
    <mergeCell ref="B24:H24"/>
  </mergeCells>
  <dataValidations count="1">
    <dataValidation allowBlank="1" showInputMessage="1" showErrorMessage="1" prompt="Enter your Social Security Number without the dashes; i.e., 000000000" error="This field is 9 characters in length." sqref="B18:D19"/>
  </dataValidations>
  <printOptions/>
  <pageMargins left="0.75" right="0.75" top="1" bottom="1" header="0.5" footer="0.5"/>
  <pageSetup horizontalDpi="600" verticalDpi="600" orientation="portrait" r:id="rId1"/>
  <headerFooter alignWithMargins="0">
    <oddHeader>&amp;C&amp;"Arial,Bold"&amp;12DEPARTMENT OF THE &amp;11ARMY&amp;"Arial,Regular"&amp;10
&amp;"Arial,Bold"&amp;6ELEVENTH BRIGADE, WESTERN REGION, US ARMY CADET COMMAND
UNIVERSITY OF KANSAS, JAYHAWK BATTALION
RM 203, MILITARY SCIENCE BLDG
LAWRENCE, KANSAS 66045</oddHeader>
  </headerFooter>
  <ignoredErrors>
    <ignoredError sqref="C20 C22 B24:B25" unlockedFormula="1"/>
  </ignoredErrors>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B11" sqref="B11"/>
    </sheetView>
  </sheetViews>
  <sheetFormatPr defaultColWidth="9.140625" defaultRowHeight="12.75"/>
  <cols>
    <col min="2" max="2" width="10.140625" style="0" customWidth="1"/>
  </cols>
  <sheetData>
    <row r="1" spans="1:3" ht="12.75">
      <c r="A1" t="s">
        <v>140</v>
      </c>
      <c r="C1" t="s">
        <v>78</v>
      </c>
    </row>
    <row r="2" spans="1:3" ht="12.75">
      <c r="A2" t="s">
        <v>142</v>
      </c>
      <c r="C2" t="s">
        <v>145</v>
      </c>
    </row>
    <row r="3" spans="1:3" ht="12.75">
      <c r="A3" t="s">
        <v>141</v>
      </c>
      <c r="C3" t="s">
        <v>323</v>
      </c>
    </row>
    <row r="4" spans="1:3" ht="12.75">
      <c r="A4" t="s">
        <v>143</v>
      </c>
      <c r="C4" t="s">
        <v>775</v>
      </c>
    </row>
    <row r="5" spans="1:3" ht="12.75">
      <c r="A5" t="s">
        <v>144</v>
      </c>
      <c r="C5" t="s">
        <v>146</v>
      </c>
    </row>
    <row r="7" ht="12.75">
      <c r="A7" s="173" t="s">
        <v>338</v>
      </c>
    </row>
    <row r="8" spans="1:3" s="174" customFormat="1" ht="12.75">
      <c r="A8" s="173" t="s">
        <v>339</v>
      </c>
      <c r="C8" s="174" t="s">
        <v>340</v>
      </c>
    </row>
    <row r="9" s="174" customFormat="1" ht="12.75"/>
    <row r="10" ht="12.75">
      <c r="A10" s="174" t="s">
        <v>341</v>
      </c>
    </row>
    <row r="11" ht="12.75">
      <c r="A11" s="174" t="s">
        <v>788</v>
      </c>
    </row>
    <row r="12" ht="12.75">
      <c r="A12" s="174" t="s">
        <v>789</v>
      </c>
    </row>
    <row r="13" ht="12.75">
      <c r="A13" s="174" t="s">
        <v>790</v>
      </c>
    </row>
    <row r="14" ht="12.75">
      <c r="A14" s="174" t="s">
        <v>791</v>
      </c>
    </row>
  </sheetData>
  <sheetProtection/>
  <printOptions horizontalCentered="1"/>
  <pageMargins left="0.25" right="0.25" top="1" bottom="1" header="0.25" footer="0.25"/>
  <pageSetup firstPageNumber="1" useFirstPageNumber="1" horizontalDpi="600" verticalDpi="600" orientation="portrait"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AK408"/>
  <sheetViews>
    <sheetView showZeros="0" view="pageBreakPreview" zoomScale="125" zoomScaleSheetLayoutView="125" zoomScalePageLayoutView="0" workbookViewId="0" topLeftCell="A270">
      <selection activeCell="F334" sqref="F334:O334"/>
    </sheetView>
  </sheetViews>
  <sheetFormatPr defaultColWidth="9.140625" defaultRowHeight="12.75"/>
  <cols>
    <col min="1" max="3" width="3.7109375" style="188" customWidth="1"/>
    <col min="4" max="4" width="4.57421875" style="188" customWidth="1"/>
    <col min="5" max="6" width="3.7109375" style="188" customWidth="1"/>
    <col min="7" max="7" width="4.28125" style="188" customWidth="1"/>
    <col min="8" max="20" width="3.7109375" style="188" customWidth="1"/>
    <col min="21" max="21" width="4.00390625" style="188" customWidth="1"/>
    <col min="22" max="22" width="6.00390625" style="188" customWidth="1"/>
    <col min="23" max="25" width="3.7109375" style="188" customWidth="1"/>
    <col min="26" max="26" width="3.421875" style="188" customWidth="1"/>
    <col min="27" max="27" width="4.140625" style="188" customWidth="1"/>
    <col min="28" max="28" width="4.57421875" style="188" customWidth="1"/>
    <col min="29" max="36" width="3.7109375" style="188" customWidth="1"/>
    <col min="37" max="37" width="2.7109375" style="188" customWidth="1"/>
    <col min="38" max="16384" width="9.140625" style="188" customWidth="1"/>
  </cols>
  <sheetData>
    <row r="1" spans="1:37" ht="12.75">
      <c r="A1" s="531" t="s">
        <v>78</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3"/>
    </row>
    <row r="2" spans="1:37" ht="9.75">
      <c r="A2" s="534" t="s">
        <v>530</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6"/>
    </row>
    <row r="3" spans="1:37" ht="12">
      <c r="A3" s="537" t="s">
        <v>80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9"/>
    </row>
    <row r="4" spans="1:37" ht="8.25">
      <c r="A4" s="190" t="s">
        <v>188</v>
      </c>
      <c r="B4" s="191"/>
      <c r="C4" s="191"/>
      <c r="D4" s="191"/>
      <c r="E4" s="191"/>
      <c r="F4" s="191" t="s">
        <v>83</v>
      </c>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2"/>
    </row>
    <row r="5" spans="1:37" ht="8.25">
      <c r="A5" s="190" t="s">
        <v>735</v>
      </c>
      <c r="B5" s="191"/>
      <c r="C5" s="191"/>
      <c r="D5" s="191"/>
      <c r="E5" s="191"/>
      <c r="F5" s="191" t="s">
        <v>733</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2"/>
    </row>
    <row r="6" spans="1:37" ht="8.25">
      <c r="A6" s="193"/>
      <c r="B6" s="191"/>
      <c r="C6" s="191"/>
      <c r="D6" s="191"/>
      <c r="E6" s="191"/>
      <c r="F6" s="191" t="s">
        <v>132</v>
      </c>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2"/>
    </row>
    <row r="7" spans="1:37" ht="8.25">
      <c r="A7" s="190" t="s">
        <v>736</v>
      </c>
      <c r="B7" s="191"/>
      <c r="C7" s="191"/>
      <c r="D7" s="191"/>
      <c r="E7" s="191"/>
      <c r="F7" s="191" t="s">
        <v>737</v>
      </c>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2"/>
    </row>
    <row r="8" spans="1:37" ht="8.25">
      <c r="A8" s="193"/>
      <c r="B8" s="191"/>
      <c r="C8" s="191"/>
      <c r="D8" s="191"/>
      <c r="E8" s="191"/>
      <c r="F8" s="191" t="s">
        <v>738</v>
      </c>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2"/>
    </row>
    <row r="9" spans="1:37" ht="8.25">
      <c r="A9" s="194" t="s">
        <v>497</v>
      </c>
      <c r="B9" s="195"/>
      <c r="C9" s="195"/>
      <c r="D9" s="195"/>
      <c r="E9" s="195"/>
      <c r="F9" s="195" t="s">
        <v>354</v>
      </c>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6"/>
    </row>
    <row r="10" spans="1:37" ht="12">
      <c r="A10" s="537" t="s">
        <v>621</v>
      </c>
      <c r="B10" s="538"/>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9"/>
    </row>
    <row r="11" spans="1:37" ht="3" customHeight="1">
      <c r="A11" s="197"/>
      <c r="B11" s="198"/>
      <c r="C11" s="189"/>
      <c r="D11" s="189"/>
      <c r="E11" s="189"/>
      <c r="F11" s="189"/>
      <c r="G11" s="189"/>
      <c r="H11" s="189"/>
      <c r="I11" s="189"/>
      <c r="J11" s="189"/>
      <c r="K11" s="189"/>
      <c r="L11" s="189"/>
      <c r="M11" s="189"/>
      <c r="N11" s="199"/>
      <c r="O11" s="199"/>
      <c r="P11" s="189"/>
      <c r="Q11" s="189"/>
      <c r="R11" s="189"/>
      <c r="S11" s="199"/>
      <c r="T11" s="199"/>
      <c r="U11" s="199"/>
      <c r="V11" s="189"/>
      <c r="W11" s="189"/>
      <c r="X11" s="189"/>
      <c r="Y11" s="199"/>
      <c r="Z11" s="199"/>
      <c r="AA11" s="189"/>
      <c r="AB11" s="189"/>
      <c r="AC11" s="189"/>
      <c r="AD11" s="189"/>
      <c r="AE11" s="189"/>
      <c r="AF11" s="189"/>
      <c r="AG11" s="189"/>
      <c r="AH11" s="189"/>
      <c r="AI11" s="189"/>
      <c r="AJ11" s="189"/>
      <c r="AK11" s="200"/>
    </row>
    <row r="12" spans="1:37" ht="10.5" customHeight="1">
      <c r="A12" s="201" t="s">
        <v>498</v>
      </c>
      <c r="B12" s="191"/>
      <c r="C12" s="543">
        <f>Cadet!G5</f>
        <v>0</v>
      </c>
      <c r="D12" s="544"/>
      <c r="E12" s="544"/>
      <c r="F12" s="544"/>
      <c r="G12" s="545"/>
      <c r="H12" s="543">
        <f>Cadet!K5</f>
        <v>0</v>
      </c>
      <c r="I12" s="544"/>
      <c r="J12" s="545"/>
      <c r="K12" s="543">
        <f>Cadet!O5</f>
        <v>0</v>
      </c>
      <c r="L12" s="544"/>
      <c r="M12" s="545"/>
      <c r="N12" s="540" t="s">
        <v>499</v>
      </c>
      <c r="O12" s="542"/>
      <c r="P12" s="550">
        <f>Cadet!S5</f>
        <v>0</v>
      </c>
      <c r="Q12" s="551"/>
      <c r="R12" s="552"/>
      <c r="S12" s="540" t="s">
        <v>500</v>
      </c>
      <c r="T12" s="541"/>
      <c r="U12" s="542"/>
      <c r="V12" s="553">
        <f>Cadet!H17</f>
        <v>0</v>
      </c>
      <c r="W12" s="554"/>
      <c r="X12" s="555"/>
      <c r="Y12" s="540" t="s">
        <v>501</v>
      </c>
      <c r="Z12" s="542"/>
      <c r="AA12" s="543">
        <f>Cadet!I11</f>
        <v>0</v>
      </c>
      <c r="AB12" s="544"/>
      <c r="AC12" s="544"/>
      <c r="AD12" s="544"/>
      <c r="AE12" s="544"/>
      <c r="AF12" s="544"/>
      <c r="AG12" s="544"/>
      <c r="AH12" s="544"/>
      <c r="AI12" s="544"/>
      <c r="AJ12" s="545"/>
      <c r="AK12" s="192"/>
    </row>
    <row r="13" spans="1:37" ht="9" customHeight="1">
      <c r="A13" s="193"/>
      <c r="B13" s="191"/>
      <c r="C13" s="549"/>
      <c r="D13" s="549"/>
      <c r="E13" s="549"/>
      <c r="F13" s="549"/>
      <c r="G13" s="549"/>
      <c r="H13" s="549"/>
      <c r="I13" s="549"/>
      <c r="J13" s="549"/>
      <c r="K13" s="549"/>
      <c r="L13" s="191"/>
      <c r="M13" s="191"/>
      <c r="N13" s="191"/>
      <c r="O13" s="191"/>
      <c r="P13" s="191"/>
      <c r="Q13" s="191"/>
      <c r="R13" s="191"/>
      <c r="S13" s="191"/>
      <c r="T13" s="191"/>
      <c r="U13" s="559"/>
      <c r="V13" s="559"/>
      <c r="W13" s="559"/>
      <c r="X13" s="559"/>
      <c r="Y13" s="191"/>
      <c r="Z13" s="191"/>
      <c r="AA13" s="549"/>
      <c r="AB13" s="549"/>
      <c r="AC13" s="549"/>
      <c r="AD13" s="549"/>
      <c r="AE13" s="549"/>
      <c r="AF13" s="549"/>
      <c r="AG13" s="549"/>
      <c r="AH13" s="549"/>
      <c r="AI13" s="549"/>
      <c r="AJ13" s="549"/>
      <c r="AK13" s="192"/>
    </row>
    <row r="14" spans="1:37" ht="10.5" customHeight="1">
      <c r="A14" s="556" t="s">
        <v>502</v>
      </c>
      <c r="B14" s="557"/>
      <c r="C14" s="557"/>
      <c r="D14" s="558"/>
      <c r="E14" s="543">
        <f>Cadet!I9</f>
        <v>0</v>
      </c>
      <c r="F14" s="544"/>
      <c r="G14" s="544"/>
      <c r="H14" s="544"/>
      <c r="I14" s="544"/>
      <c r="J14" s="544"/>
      <c r="K14" s="544"/>
      <c r="L14" s="544"/>
      <c r="M14" s="545"/>
      <c r="N14" s="560" t="s">
        <v>503</v>
      </c>
      <c r="O14" s="561"/>
      <c r="P14" s="543">
        <f>Cadet!L9</f>
        <v>0</v>
      </c>
      <c r="Q14" s="544"/>
      <c r="R14" s="544"/>
      <c r="S14" s="544"/>
      <c r="T14" s="545"/>
      <c r="U14" s="540" t="s">
        <v>504</v>
      </c>
      <c r="V14" s="542"/>
      <c r="W14" s="204">
        <f>Cadet!N9</f>
        <v>0</v>
      </c>
      <c r="X14" s="560" t="s">
        <v>505</v>
      </c>
      <c r="Y14" s="562"/>
      <c r="Z14" s="561"/>
      <c r="AA14" s="543">
        <f>Cadet!O9</f>
        <v>0</v>
      </c>
      <c r="AB14" s="544"/>
      <c r="AC14" s="545"/>
      <c r="AD14" s="540" t="s">
        <v>506</v>
      </c>
      <c r="AE14" s="541"/>
      <c r="AF14" s="542"/>
      <c r="AG14" s="546">
        <f>Cadet!T9</f>
        <v>0</v>
      </c>
      <c r="AH14" s="547"/>
      <c r="AI14" s="547"/>
      <c r="AJ14" s="548"/>
      <c r="AK14" s="192"/>
    </row>
    <row r="15" spans="1:37" ht="9" customHeight="1">
      <c r="A15" s="540"/>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2"/>
    </row>
    <row r="16" spans="1:37" ht="10.5" customHeight="1">
      <c r="A16" s="556" t="s">
        <v>507</v>
      </c>
      <c r="B16" s="557"/>
      <c r="C16" s="557"/>
      <c r="D16" s="557"/>
      <c r="E16" s="558"/>
      <c r="F16" s="543">
        <f>Cadet!I13</f>
        <v>0</v>
      </c>
      <c r="G16" s="544"/>
      <c r="H16" s="544"/>
      <c r="I16" s="544"/>
      <c r="J16" s="544"/>
      <c r="K16" s="544"/>
      <c r="L16" s="544"/>
      <c r="M16" s="545"/>
      <c r="N16" s="560" t="s">
        <v>508</v>
      </c>
      <c r="O16" s="561"/>
      <c r="P16" s="543">
        <f>Cadet!L13</f>
        <v>0</v>
      </c>
      <c r="Q16" s="544"/>
      <c r="R16" s="544"/>
      <c r="S16" s="544"/>
      <c r="T16" s="545"/>
      <c r="U16" s="540" t="s">
        <v>509</v>
      </c>
      <c r="V16" s="542"/>
      <c r="W16" s="543">
        <f>Cadet!N13</f>
        <v>0</v>
      </c>
      <c r="X16" s="544"/>
      <c r="Y16" s="545"/>
      <c r="Z16" s="560" t="s">
        <v>510</v>
      </c>
      <c r="AA16" s="562"/>
      <c r="AB16" s="561"/>
      <c r="AC16" s="543">
        <f>Cadet!O13</f>
        <v>0</v>
      </c>
      <c r="AD16" s="544"/>
      <c r="AE16" s="545"/>
      <c r="AF16" s="540" t="s">
        <v>511</v>
      </c>
      <c r="AG16" s="542"/>
      <c r="AH16" s="546">
        <f>Cadet!T13</f>
        <v>0</v>
      </c>
      <c r="AI16" s="547"/>
      <c r="AJ16" s="547"/>
      <c r="AK16" s="548"/>
    </row>
    <row r="17" spans="1:37" ht="9" customHeight="1">
      <c r="A17" s="540"/>
      <c r="B17" s="541"/>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2"/>
    </row>
    <row r="18" spans="1:37" ht="10.5" customHeight="1">
      <c r="A18" s="540" t="s">
        <v>512</v>
      </c>
      <c r="B18" s="542"/>
      <c r="C18" s="553" t="str">
        <f>CONCATENATE(Cadet!H19,"/",Cadet!I19,"/",Cadet!J19)</f>
        <v>//</v>
      </c>
      <c r="D18" s="563"/>
      <c r="E18" s="560" t="s">
        <v>513</v>
      </c>
      <c r="F18" s="561"/>
      <c r="G18" s="543">
        <f>Cadet!O19</f>
        <v>0</v>
      </c>
      <c r="H18" s="544"/>
      <c r="I18" s="545"/>
      <c r="J18" s="543">
        <f>Cadet!S19</f>
        <v>0</v>
      </c>
      <c r="K18" s="544"/>
      <c r="L18" s="544"/>
      <c r="M18" s="545"/>
      <c r="N18" s="543">
        <f>Cadet!W19</f>
        <v>0</v>
      </c>
      <c r="O18" s="544"/>
      <c r="P18" s="544"/>
      <c r="Q18" s="545"/>
      <c r="R18" s="560" t="s">
        <v>514</v>
      </c>
      <c r="S18" s="562"/>
      <c r="T18" s="562"/>
      <c r="U18" s="561"/>
      <c r="V18" s="543">
        <f>(Cadet!O17)</f>
        <v>0</v>
      </c>
      <c r="W18" s="544"/>
      <c r="X18" s="544"/>
      <c r="Y18" s="545"/>
      <c r="Z18" s="540" t="s">
        <v>133</v>
      </c>
      <c r="AA18" s="541"/>
      <c r="AB18" s="542"/>
      <c r="AC18" s="204">
        <f>Cadet!U17</f>
        <v>0</v>
      </c>
      <c r="AD18" s="560" t="s">
        <v>515</v>
      </c>
      <c r="AE18" s="561"/>
      <c r="AF18" s="163">
        <f>Cadet!U39</f>
        <v>0</v>
      </c>
      <c r="AG18" s="560" t="s">
        <v>516</v>
      </c>
      <c r="AH18" s="561"/>
      <c r="AI18" s="553">
        <f>Cadet!Q39</f>
        <v>0</v>
      </c>
      <c r="AJ18" s="555"/>
      <c r="AK18" s="192"/>
    </row>
    <row r="19" spans="1:37" ht="9" customHeight="1">
      <c r="A19" s="540"/>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2"/>
    </row>
    <row r="20" spans="1:37" ht="10.5" customHeight="1">
      <c r="A20" s="540" t="s">
        <v>517</v>
      </c>
      <c r="B20" s="542"/>
      <c r="C20" s="164">
        <f>Cadet!G15</f>
        <v>0</v>
      </c>
      <c r="D20" s="540" t="s">
        <v>518</v>
      </c>
      <c r="E20" s="542"/>
      <c r="F20" s="553">
        <f>Cadet!J15</f>
        <v>0</v>
      </c>
      <c r="G20" s="555"/>
      <c r="H20" s="560" t="s">
        <v>519</v>
      </c>
      <c r="I20" s="562"/>
      <c r="J20" s="561"/>
      <c r="K20" s="564">
        <f>Cadet!M15</f>
        <v>0</v>
      </c>
      <c r="L20" s="555"/>
      <c r="M20" s="205"/>
      <c r="N20" s="562" t="s">
        <v>520</v>
      </c>
      <c r="O20" s="562"/>
      <c r="P20" s="562"/>
      <c r="Q20" s="561"/>
      <c r="R20" s="204">
        <f>Cadet!H21</f>
        <v>0</v>
      </c>
      <c r="S20" s="565"/>
      <c r="T20" s="566"/>
      <c r="U20" s="562" t="s">
        <v>521</v>
      </c>
      <c r="V20" s="562"/>
      <c r="W20" s="562"/>
      <c r="X20" s="561"/>
      <c r="Y20" s="206">
        <f>Cadet!M21</f>
        <v>0</v>
      </c>
      <c r="Z20" s="191"/>
      <c r="AA20" s="562" t="s">
        <v>522</v>
      </c>
      <c r="AB20" s="562"/>
      <c r="AC20" s="562"/>
      <c r="AD20" s="562"/>
      <c r="AE20" s="562"/>
      <c r="AF20" s="561"/>
      <c r="AG20" s="553">
        <f>Cadet!P21</f>
        <v>0</v>
      </c>
      <c r="AH20" s="555"/>
      <c r="AI20" s="540"/>
      <c r="AJ20" s="541"/>
      <c r="AK20" s="542"/>
    </row>
    <row r="21" spans="1:37" ht="9" customHeight="1">
      <c r="A21" s="540"/>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2"/>
    </row>
    <row r="22" spans="1:37" ht="10.5" customHeight="1">
      <c r="A22" s="540" t="s">
        <v>523</v>
      </c>
      <c r="B22" s="541"/>
      <c r="C22" s="541"/>
      <c r="D22" s="541"/>
      <c r="E22" s="541"/>
      <c r="F22" s="542"/>
      <c r="G22" s="164">
        <f>Cadet!D23</f>
        <v>0</v>
      </c>
      <c r="H22" s="540" t="s">
        <v>177</v>
      </c>
      <c r="I22" s="541"/>
      <c r="J22" s="541"/>
      <c r="K22" s="542"/>
      <c r="L22" s="164">
        <f>Cadet!D24</f>
        <v>0</v>
      </c>
      <c r="M22" s="540" t="s">
        <v>178</v>
      </c>
      <c r="N22" s="541"/>
      <c r="O22" s="541"/>
      <c r="P22" s="542"/>
      <c r="Q22" s="164">
        <f>Cadet!D25</f>
        <v>0</v>
      </c>
      <c r="R22" s="540" t="s">
        <v>179</v>
      </c>
      <c r="S22" s="542"/>
      <c r="T22" s="164">
        <f>Cadet!D26</f>
        <v>0</v>
      </c>
      <c r="U22" s="696" t="s">
        <v>180</v>
      </c>
      <c r="V22" s="698"/>
      <c r="W22" s="335">
        <f>Cadet!D27</f>
        <v>0</v>
      </c>
      <c r="X22" s="540" t="s">
        <v>181</v>
      </c>
      <c r="Y22" s="541"/>
      <c r="Z22" s="541"/>
      <c r="AA22" s="335">
        <f>Cadet!D28</f>
        <v>0</v>
      </c>
      <c r="AB22" s="203" t="s">
        <v>182</v>
      </c>
      <c r="AC22" s="678" t="s">
        <v>999</v>
      </c>
      <c r="AD22" s="678"/>
      <c r="AE22" s="678"/>
      <c r="AF22" s="606">
        <f>Cadet!F28</f>
        <v>0</v>
      </c>
      <c r="AG22" s="544"/>
      <c r="AH22" s="544"/>
      <c r="AI22" s="544"/>
      <c r="AJ22" s="545"/>
      <c r="AK22" s="192"/>
    </row>
    <row r="23" spans="1:37" ht="9" customHeight="1">
      <c r="A23" s="540"/>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2"/>
    </row>
    <row r="24" spans="1:37" ht="10.5" customHeight="1">
      <c r="A24" s="540" t="s">
        <v>183</v>
      </c>
      <c r="B24" s="541"/>
      <c r="C24" s="541"/>
      <c r="D24" s="541"/>
      <c r="E24" s="541"/>
      <c r="F24" s="541"/>
      <c r="G24" s="203"/>
      <c r="H24" s="541" t="s">
        <v>94</v>
      </c>
      <c r="I24" s="541"/>
      <c r="J24" s="541"/>
      <c r="K24" s="334"/>
      <c r="L24" s="164">
        <f>Cadet!J23</f>
        <v>0</v>
      </c>
      <c r="M24" s="333" t="s">
        <v>252</v>
      </c>
      <c r="N24" s="203"/>
      <c r="O24" s="334"/>
      <c r="P24" s="203"/>
      <c r="Q24" s="335">
        <f>Cadet!J24</f>
        <v>0</v>
      </c>
      <c r="R24" s="696" t="s">
        <v>253</v>
      </c>
      <c r="S24" s="697"/>
      <c r="T24" s="335">
        <f>Cadet!J25</f>
        <v>0</v>
      </c>
      <c r="U24" s="333" t="s">
        <v>254</v>
      </c>
      <c r="V24" s="203"/>
      <c r="W24" s="203"/>
      <c r="X24" s="203"/>
      <c r="Y24" s="203"/>
      <c r="Z24" s="202"/>
      <c r="AA24" s="164">
        <f>Cadet!N28</f>
        <v>0</v>
      </c>
      <c r="AB24" s="540" t="s">
        <v>255</v>
      </c>
      <c r="AC24" s="541"/>
      <c r="AD24" s="541"/>
      <c r="AE24" s="541"/>
      <c r="AF24" s="541"/>
      <c r="AG24" s="541"/>
      <c r="AH24" s="541"/>
      <c r="AI24" s="541"/>
      <c r="AJ24" s="541"/>
      <c r="AK24" s="542"/>
    </row>
    <row r="25" spans="1:37" ht="4.5" customHeight="1">
      <c r="A25" s="540"/>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2"/>
    </row>
    <row r="26" spans="1:37" ht="10.5" customHeight="1">
      <c r="A26" s="569"/>
      <c r="B26" s="567"/>
      <c r="C26" s="567"/>
      <c r="D26" s="567"/>
      <c r="E26" s="567"/>
      <c r="F26" s="567"/>
      <c r="G26" s="336"/>
      <c r="H26" s="567" t="s">
        <v>95</v>
      </c>
      <c r="I26" s="567"/>
      <c r="J26" s="567"/>
      <c r="K26" s="568"/>
      <c r="L26" s="207">
        <f>Cadet!J26</f>
        <v>0</v>
      </c>
      <c r="M26" s="569" t="s">
        <v>256</v>
      </c>
      <c r="N26" s="567"/>
      <c r="O26" s="567"/>
      <c r="P26" s="568"/>
      <c r="Q26" s="207">
        <f>Cadet!J27</f>
        <v>0</v>
      </c>
      <c r="R26" s="569" t="s">
        <v>257</v>
      </c>
      <c r="S26" s="567"/>
      <c r="T26" s="567"/>
      <c r="U26" s="567"/>
      <c r="V26" s="568"/>
      <c r="W26" s="207">
        <f>Cadet!J28</f>
        <v>0</v>
      </c>
      <c r="X26" s="569" t="s">
        <v>258</v>
      </c>
      <c r="Y26" s="567"/>
      <c r="Z26" s="567"/>
      <c r="AA26" s="567"/>
      <c r="AB26" s="567"/>
      <c r="AC26" s="567"/>
      <c r="AD26" s="567"/>
      <c r="AE26" s="567"/>
      <c r="AF26" s="567"/>
      <c r="AG26" s="567"/>
      <c r="AH26" s="567"/>
      <c r="AI26" s="567"/>
      <c r="AJ26" s="567"/>
      <c r="AK26" s="568"/>
    </row>
    <row r="27" spans="1:37" ht="9" customHeight="1">
      <c r="A27" s="570"/>
      <c r="B27" s="571"/>
      <c r="C27" s="571"/>
      <c r="D27" s="571"/>
      <c r="E27" s="571"/>
      <c r="F27" s="571"/>
      <c r="G27" s="54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2"/>
    </row>
    <row r="28" spans="1:37" ht="10.5" customHeight="1">
      <c r="A28" s="573" t="s">
        <v>878</v>
      </c>
      <c r="B28" s="574"/>
      <c r="C28" s="574"/>
      <c r="D28" s="574"/>
      <c r="E28" s="574"/>
      <c r="F28" s="574"/>
      <c r="G28" s="574"/>
      <c r="H28" s="574"/>
      <c r="I28" s="574"/>
      <c r="J28" s="574"/>
      <c r="K28" s="574"/>
      <c r="L28" s="574"/>
      <c r="M28" s="574"/>
      <c r="N28" s="574"/>
      <c r="O28" s="574"/>
      <c r="P28" s="574"/>
      <c r="Q28" s="574"/>
      <c r="R28" s="574"/>
      <c r="S28" s="575"/>
      <c r="T28" s="164">
        <f>Cadet!L31</f>
        <v>0</v>
      </c>
      <c r="U28" s="560" t="s">
        <v>879</v>
      </c>
      <c r="V28" s="562"/>
      <c r="W28" s="562"/>
      <c r="X28" s="561"/>
      <c r="Y28" s="576">
        <f>Cadet!E33</f>
        <v>0</v>
      </c>
      <c r="Z28" s="577"/>
      <c r="AA28" s="577"/>
      <c r="AB28" s="577"/>
      <c r="AC28" s="577"/>
      <c r="AD28" s="577"/>
      <c r="AE28" s="577"/>
      <c r="AF28" s="577"/>
      <c r="AG28" s="577"/>
      <c r="AH28" s="577"/>
      <c r="AI28" s="577"/>
      <c r="AJ28" s="578"/>
      <c r="AK28" s="192"/>
    </row>
    <row r="29" spans="1:37" ht="10.5" customHeight="1">
      <c r="A29" s="540"/>
      <c r="B29" s="541"/>
      <c r="C29" s="541"/>
      <c r="D29" s="541"/>
      <c r="E29" s="541"/>
      <c r="F29" s="541"/>
      <c r="G29" s="541"/>
      <c r="H29" s="541"/>
      <c r="I29" s="541"/>
      <c r="J29" s="541"/>
      <c r="K29" s="541"/>
      <c r="L29" s="541"/>
      <c r="M29" s="541"/>
      <c r="N29" s="541"/>
      <c r="O29" s="541"/>
      <c r="P29" s="541"/>
      <c r="Q29" s="541"/>
      <c r="R29" s="541"/>
      <c r="S29" s="541"/>
      <c r="T29" s="541"/>
      <c r="U29" s="541"/>
      <c r="V29" s="541"/>
      <c r="W29" s="541"/>
      <c r="X29" s="542"/>
      <c r="Y29" s="579"/>
      <c r="Z29" s="580"/>
      <c r="AA29" s="580"/>
      <c r="AB29" s="580"/>
      <c r="AC29" s="580"/>
      <c r="AD29" s="580"/>
      <c r="AE29" s="580"/>
      <c r="AF29" s="580"/>
      <c r="AG29" s="580"/>
      <c r="AH29" s="580"/>
      <c r="AI29" s="580"/>
      <c r="AJ29" s="581"/>
      <c r="AK29" s="202"/>
    </row>
    <row r="30" spans="1:37" ht="9" customHeight="1">
      <c r="A30" s="540"/>
      <c r="B30" s="541"/>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2"/>
    </row>
    <row r="31" spans="1:37" ht="10.5" customHeight="1">
      <c r="A31" s="540" t="s">
        <v>880</v>
      </c>
      <c r="B31" s="541"/>
      <c r="C31" s="541"/>
      <c r="D31" s="541"/>
      <c r="E31" s="541"/>
      <c r="F31" s="541"/>
      <c r="G31" s="541"/>
      <c r="H31" s="541"/>
      <c r="I31" s="541"/>
      <c r="J31" s="541"/>
      <c r="K31" s="541"/>
      <c r="L31" s="542"/>
      <c r="M31" s="164">
        <f>Cadet!J34</f>
        <v>0</v>
      </c>
      <c r="N31" s="560" t="s">
        <v>831</v>
      </c>
      <c r="O31" s="562"/>
      <c r="P31" s="562"/>
      <c r="Q31" s="561"/>
      <c r="R31" s="543">
        <f>(Cadet!E36)</f>
        <v>0</v>
      </c>
      <c r="S31" s="544"/>
      <c r="T31" s="544"/>
      <c r="U31" s="544"/>
      <c r="V31" s="544"/>
      <c r="W31" s="544"/>
      <c r="X31" s="544"/>
      <c r="Y31" s="544"/>
      <c r="Z31" s="544"/>
      <c r="AA31" s="544"/>
      <c r="AB31" s="544"/>
      <c r="AC31" s="544"/>
      <c r="AD31" s="544"/>
      <c r="AE31" s="544"/>
      <c r="AF31" s="544"/>
      <c r="AG31" s="544"/>
      <c r="AH31" s="544"/>
      <c r="AI31" s="544"/>
      <c r="AJ31" s="545"/>
      <c r="AK31" s="192"/>
    </row>
    <row r="32" spans="1:37" ht="9" customHeight="1">
      <c r="A32" s="540"/>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2"/>
    </row>
    <row r="33" spans="1:37" ht="10.5" customHeight="1">
      <c r="A33" s="582" t="s">
        <v>832</v>
      </c>
      <c r="B33" s="583"/>
      <c r="C33" s="584"/>
      <c r="D33" s="585">
        <f>(Cadet!F69)</f>
        <v>0</v>
      </c>
      <c r="E33" s="586"/>
      <c r="F33" s="586"/>
      <c r="G33" s="586"/>
      <c r="H33" s="586"/>
      <c r="I33" s="586"/>
      <c r="J33" s="586"/>
      <c r="K33" s="586"/>
      <c r="L33" s="586"/>
      <c r="M33" s="587"/>
      <c r="N33" s="588" t="s">
        <v>760</v>
      </c>
      <c r="O33" s="589"/>
      <c r="P33" s="590"/>
      <c r="Q33" s="585">
        <f>Cadet!F70</f>
        <v>0</v>
      </c>
      <c r="R33" s="586"/>
      <c r="S33" s="586"/>
      <c r="T33" s="586"/>
      <c r="U33" s="586"/>
      <c r="V33" s="586"/>
      <c r="W33" s="586"/>
      <c r="X33" s="586"/>
      <c r="Y33" s="586"/>
      <c r="Z33" s="586"/>
      <c r="AA33" s="586"/>
      <c r="AB33" s="586"/>
      <c r="AC33" s="586"/>
      <c r="AD33" s="587"/>
      <c r="AE33" s="588" t="s">
        <v>761</v>
      </c>
      <c r="AF33" s="589"/>
      <c r="AG33" s="590"/>
      <c r="AH33" s="591">
        <f>(Cadet!F71)</f>
        <v>0</v>
      </c>
      <c r="AI33" s="592"/>
      <c r="AJ33" s="592"/>
      <c r="AK33" s="593"/>
    </row>
    <row r="34" spans="1:37" ht="3" customHeight="1">
      <c r="A34" s="594"/>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6"/>
    </row>
    <row r="35" spans="1:37" ht="12" customHeight="1">
      <c r="A35" s="597" t="s">
        <v>860</v>
      </c>
      <c r="B35" s="598"/>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9"/>
    </row>
    <row r="36" spans="1:37" ht="3" customHeight="1">
      <c r="A36" s="570"/>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2"/>
    </row>
    <row r="37" spans="1:37" ht="10.5" customHeight="1">
      <c r="A37" s="540" t="s">
        <v>762</v>
      </c>
      <c r="B37" s="541"/>
      <c r="C37" s="541"/>
      <c r="D37" s="541"/>
      <c r="E37" s="542"/>
      <c r="F37" s="543" t="str">
        <f>Cadet!D2</f>
        <v>University of Kansas</v>
      </c>
      <c r="G37" s="544"/>
      <c r="H37" s="544"/>
      <c r="I37" s="544"/>
      <c r="J37" s="544"/>
      <c r="K37" s="544"/>
      <c r="L37" s="544"/>
      <c r="M37" s="545"/>
      <c r="N37" s="560" t="s">
        <v>763</v>
      </c>
      <c r="O37" s="562"/>
      <c r="P37" s="561"/>
      <c r="Q37" s="564" t="str">
        <f>Cadet!U2</f>
        <v>(001948)</v>
      </c>
      <c r="R37" s="555"/>
      <c r="S37" s="560" t="s">
        <v>764</v>
      </c>
      <c r="T37" s="562"/>
      <c r="U37" s="562"/>
      <c r="V37" s="562"/>
      <c r="W37" s="562"/>
      <c r="X37" s="561"/>
      <c r="Y37" s="543" t="str">
        <f>Cadet!M2</f>
        <v>University of Kansas</v>
      </c>
      <c r="Z37" s="544"/>
      <c r="AA37" s="544"/>
      <c r="AB37" s="544"/>
      <c r="AC37" s="544"/>
      <c r="AD37" s="544"/>
      <c r="AE37" s="544"/>
      <c r="AF37" s="545"/>
      <c r="AG37" s="560" t="s">
        <v>765</v>
      </c>
      <c r="AH37" s="562"/>
      <c r="AI37" s="561"/>
      <c r="AJ37" s="600" t="s">
        <v>992</v>
      </c>
      <c r="AK37" s="555"/>
    </row>
    <row r="38" spans="1:37" ht="9" customHeight="1">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2"/>
    </row>
    <row r="39" spans="1:37" ht="10.5" customHeight="1">
      <c r="A39" s="540" t="s">
        <v>766</v>
      </c>
      <c r="B39" s="541"/>
      <c r="C39" s="541"/>
      <c r="D39" s="541"/>
      <c r="E39" s="542"/>
      <c r="F39" s="164">
        <f>(Cadet!V41)</f>
        <v>0</v>
      </c>
      <c r="G39" s="560" t="s">
        <v>355</v>
      </c>
      <c r="H39" s="562"/>
      <c r="I39" s="562"/>
      <c r="J39" s="562"/>
      <c r="K39" s="561"/>
      <c r="L39" s="164">
        <f>Cadet!E41</f>
        <v>0</v>
      </c>
      <c r="M39" s="560" t="s">
        <v>356</v>
      </c>
      <c r="N39" s="562"/>
      <c r="O39" s="562"/>
      <c r="P39" s="562"/>
      <c r="Q39" s="562"/>
      <c r="R39" s="562"/>
      <c r="S39" s="562"/>
      <c r="T39" s="561"/>
      <c r="U39" s="601">
        <f>(Cadet!Q41)</f>
        <v>0</v>
      </c>
      <c r="V39" s="555"/>
      <c r="W39" s="560" t="s">
        <v>767</v>
      </c>
      <c r="X39" s="562"/>
      <c r="Y39" s="562"/>
      <c r="Z39" s="562"/>
      <c r="AA39" s="561"/>
      <c r="AB39" s="543">
        <f>Cadet!D39</f>
        <v>0</v>
      </c>
      <c r="AC39" s="544"/>
      <c r="AD39" s="544"/>
      <c r="AE39" s="544"/>
      <c r="AF39" s="544"/>
      <c r="AG39" s="544"/>
      <c r="AH39" s="544"/>
      <c r="AI39" s="544"/>
      <c r="AJ39" s="544"/>
      <c r="AK39" s="545"/>
    </row>
    <row r="40" spans="1:37" ht="9" customHeight="1">
      <c r="A40" s="540"/>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2"/>
    </row>
    <row r="41" spans="1:37" ht="10.5" customHeight="1">
      <c r="A41" s="540" t="s">
        <v>768</v>
      </c>
      <c r="B41" s="541"/>
      <c r="C41" s="541"/>
      <c r="D41" s="542"/>
      <c r="E41" s="543">
        <f>Cadet!K39</f>
        <v>0</v>
      </c>
      <c r="F41" s="544"/>
      <c r="G41" s="544"/>
      <c r="H41" s="544"/>
      <c r="I41" s="544"/>
      <c r="J41" s="544"/>
      <c r="K41" s="544"/>
      <c r="L41" s="545"/>
      <c r="M41" s="560" t="s">
        <v>357</v>
      </c>
      <c r="N41" s="562"/>
      <c r="O41" s="562"/>
      <c r="P41" s="562"/>
      <c r="Q41" s="562"/>
      <c r="R41" s="561"/>
      <c r="S41" s="553">
        <f>Cadet!F43</f>
        <v>0</v>
      </c>
      <c r="T41" s="555"/>
      <c r="U41" s="560" t="s">
        <v>358</v>
      </c>
      <c r="V41" s="562"/>
      <c r="W41" s="562"/>
      <c r="X41" s="562"/>
      <c r="Y41" s="562"/>
      <c r="Z41" s="562"/>
      <c r="AA41" s="561"/>
      <c r="AB41" s="564"/>
      <c r="AC41" s="602"/>
      <c r="AD41" s="560" t="s">
        <v>769</v>
      </c>
      <c r="AE41" s="562"/>
      <c r="AF41" s="562"/>
      <c r="AG41" s="561"/>
      <c r="AH41" s="553">
        <f>Cadet!M41</f>
        <v>0</v>
      </c>
      <c r="AI41" s="555"/>
      <c r="AJ41" s="191"/>
      <c r="AK41" s="192"/>
    </row>
    <row r="42" spans="1:37" ht="9" customHeight="1">
      <c r="A42" s="540"/>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2"/>
    </row>
    <row r="43" spans="1:37" ht="10.5" customHeight="1">
      <c r="A43" s="540" t="s">
        <v>770</v>
      </c>
      <c r="B43" s="541"/>
      <c r="C43" s="541"/>
      <c r="D43" s="541"/>
      <c r="E43" s="541"/>
      <c r="F43" s="541"/>
      <c r="G43" s="542"/>
      <c r="H43" s="543">
        <f>Cadet!K43</f>
        <v>0</v>
      </c>
      <c r="I43" s="544"/>
      <c r="J43" s="544"/>
      <c r="K43" s="544"/>
      <c r="L43" s="544"/>
      <c r="M43" s="544"/>
      <c r="N43" s="544"/>
      <c r="O43" s="544"/>
      <c r="P43" s="544"/>
      <c r="Q43" s="545"/>
      <c r="R43" s="560" t="s">
        <v>359</v>
      </c>
      <c r="S43" s="562"/>
      <c r="T43" s="562"/>
      <c r="U43" s="562"/>
      <c r="V43" s="561"/>
      <c r="W43" s="208">
        <f>Cadet!W43</f>
        <v>0</v>
      </c>
      <c r="X43" s="560" t="s">
        <v>360</v>
      </c>
      <c r="Y43" s="562"/>
      <c r="Z43" s="562"/>
      <c r="AA43" s="562"/>
      <c r="AB43" s="562"/>
      <c r="AC43" s="561"/>
      <c r="AD43" s="603">
        <f>Cadet!E45</f>
        <v>0</v>
      </c>
      <c r="AE43" s="604"/>
      <c r="AF43" s="604"/>
      <c r="AG43" s="604"/>
      <c r="AH43" s="604"/>
      <c r="AI43" s="604"/>
      <c r="AJ43" s="604"/>
      <c r="AK43" s="605"/>
    </row>
    <row r="44" spans="1:37" ht="9" customHeight="1">
      <c r="A44" s="540"/>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c r="AK44" s="542"/>
    </row>
    <row r="45" spans="1:37" ht="10.5" customHeight="1">
      <c r="A45" s="540" t="s">
        <v>771</v>
      </c>
      <c r="B45" s="541"/>
      <c r="C45" s="541"/>
      <c r="D45" s="541"/>
      <c r="E45" s="542"/>
      <c r="F45" s="601">
        <f>(Cadet!U45)</f>
        <v>0</v>
      </c>
      <c r="G45" s="555"/>
      <c r="H45" s="560" t="s">
        <v>361</v>
      </c>
      <c r="I45" s="562"/>
      <c r="J45" s="562"/>
      <c r="K45" s="562"/>
      <c r="L45" s="562"/>
      <c r="M45" s="562"/>
      <c r="N45" s="562"/>
      <c r="O45" s="562"/>
      <c r="P45" s="562"/>
      <c r="Q45" s="562"/>
      <c r="R45" s="561"/>
      <c r="S45" s="209">
        <f>Cadet!F48</f>
        <v>0</v>
      </c>
      <c r="T45" s="560" t="s">
        <v>772</v>
      </c>
      <c r="U45" s="562"/>
      <c r="V45" s="562"/>
      <c r="W45" s="562"/>
      <c r="X45" s="562"/>
      <c r="Y45" s="562"/>
      <c r="Z45" s="562"/>
      <c r="AA45" s="561"/>
      <c r="AB45" s="543">
        <f>Cadet!I48</f>
        <v>0</v>
      </c>
      <c r="AC45" s="544"/>
      <c r="AD45" s="544"/>
      <c r="AE45" s="544"/>
      <c r="AF45" s="544"/>
      <c r="AG45" s="544"/>
      <c r="AH45" s="544"/>
      <c r="AI45" s="544"/>
      <c r="AJ45" s="545"/>
      <c r="AK45" s="192"/>
    </row>
    <row r="46" spans="1:37" ht="9" customHeight="1">
      <c r="A46" s="540"/>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2"/>
    </row>
    <row r="47" spans="1:37" ht="10.5" customHeight="1">
      <c r="A47" s="540" t="s">
        <v>773</v>
      </c>
      <c r="B47" s="541"/>
      <c r="C47" s="541"/>
      <c r="D47" s="541"/>
      <c r="E47" s="542"/>
      <c r="F47" s="543">
        <f>Cadet!D50</f>
        <v>0</v>
      </c>
      <c r="G47" s="544"/>
      <c r="H47" s="544"/>
      <c r="I47" s="544"/>
      <c r="J47" s="544"/>
      <c r="K47" s="544"/>
      <c r="L47" s="544"/>
      <c r="M47" s="544"/>
      <c r="N47" s="544"/>
      <c r="O47" s="544"/>
      <c r="P47" s="544"/>
      <c r="Q47" s="544"/>
      <c r="R47" s="544"/>
      <c r="S47" s="544"/>
      <c r="T47" s="544"/>
      <c r="U47" s="544"/>
      <c r="V47" s="544"/>
      <c r="W47" s="545"/>
      <c r="X47" s="560" t="s">
        <v>362</v>
      </c>
      <c r="Y47" s="562"/>
      <c r="Z47" s="562"/>
      <c r="AA47" s="562"/>
      <c r="AB47" s="561"/>
      <c r="AC47" s="606">
        <f>CONCATENATE(Cadet!N53)</f>
      </c>
      <c r="AD47" s="544"/>
      <c r="AE47" s="544"/>
      <c r="AF47" s="544"/>
      <c r="AG47" s="544"/>
      <c r="AH47" s="544"/>
      <c r="AI47" s="544"/>
      <c r="AJ47" s="545"/>
      <c r="AK47" s="192"/>
    </row>
    <row r="48" spans="1:37" ht="3" customHeight="1">
      <c r="A48" s="569"/>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8"/>
    </row>
    <row r="49" spans="1:37" ht="12" customHeight="1">
      <c r="A49" s="607" t="s">
        <v>801</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9"/>
    </row>
    <row r="50" spans="1:37" ht="3" customHeight="1">
      <c r="A50" s="570"/>
      <c r="B50" s="571"/>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2"/>
    </row>
    <row r="51" spans="1:37" ht="10.5" customHeight="1">
      <c r="A51" s="193"/>
      <c r="B51" s="227"/>
      <c r="C51" s="540" t="s">
        <v>802</v>
      </c>
      <c r="D51" s="541"/>
      <c r="E51" s="541"/>
      <c r="F51" s="541"/>
      <c r="G51" s="541"/>
      <c r="H51" s="541"/>
      <c r="I51" s="541"/>
      <c r="J51" s="562" t="s">
        <v>803</v>
      </c>
      <c r="K51" s="562"/>
      <c r="L51" s="562"/>
      <c r="M51" s="562"/>
      <c r="N51" s="562"/>
      <c r="O51" s="562" t="s">
        <v>804</v>
      </c>
      <c r="P51" s="562"/>
      <c r="Q51" s="562"/>
      <c r="R51" s="562"/>
      <c r="S51" s="562"/>
      <c r="T51" s="562"/>
      <c r="U51" s="561"/>
      <c r="V51" s="164">
        <f>Cadet!G55</f>
        <v>0</v>
      </c>
      <c r="W51" s="560" t="s">
        <v>805</v>
      </c>
      <c r="X51" s="562"/>
      <c r="Y51" s="562"/>
      <c r="Z51" s="562"/>
      <c r="AA51" s="561"/>
      <c r="AB51" s="543">
        <f>Cadet!$K55</f>
        <v>0</v>
      </c>
      <c r="AC51" s="544"/>
      <c r="AD51" s="544"/>
      <c r="AE51" s="544"/>
      <c r="AF51" s="544"/>
      <c r="AG51" s="544"/>
      <c r="AH51" s="544"/>
      <c r="AI51" s="544"/>
      <c r="AJ51" s="545"/>
      <c r="AK51" s="192"/>
    </row>
    <row r="52" spans="1:37" ht="9" customHeight="1">
      <c r="A52" s="540"/>
      <c r="B52" s="541"/>
      <c r="C52" s="541"/>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2"/>
    </row>
    <row r="53" spans="1:37" ht="10.5" customHeight="1">
      <c r="A53" s="540" t="s">
        <v>206</v>
      </c>
      <c r="B53" s="541"/>
      <c r="C53" s="542"/>
      <c r="D53" s="543">
        <f>Cadet!$O55</f>
        <v>0</v>
      </c>
      <c r="E53" s="544"/>
      <c r="F53" s="544"/>
      <c r="G53" s="544"/>
      <c r="H53" s="544"/>
      <c r="I53" s="544"/>
      <c r="J53" s="544"/>
      <c r="K53" s="544"/>
      <c r="L53" s="544"/>
      <c r="M53" s="544"/>
      <c r="N53" s="544"/>
      <c r="O53" s="544"/>
      <c r="P53" s="544"/>
      <c r="Q53" s="544"/>
      <c r="R53" s="544"/>
      <c r="S53" s="544"/>
      <c r="T53" s="544"/>
      <c r="U53" s="544"/>
      <c r="V53" s="544"/>
      <c r="W53" s="544"/>
      <c r="X53" s="544"/>
      <c r="Y53" s="545"/>
      <c r="Z53" s="560" t="s">
        <v>207</v>
      </c>
      <c r="AA53" s="562"/>
      <c r="AB53" s="562"/>
      <c r="AC53" s="562"/>
      <c r="AD53" s="562"/>
      <c r="AE53" s="562"/>
      <c r="AF53" s="562"/>
      <c r="AG53" s="562"/>
      <c r="AH53" s="562"/>
      <c r="AI53" s="561"/>
      <c r="AJ53" s="164">
        <f>Cadet!W21</f>
        <v>0</v>
      </c>
      <c r="AK53" s="192"/>
    </row>
    <row r="54" spans="1:37" ht="9" customHeight="1">
      <c r="A54" s="540"/>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2"/>
    </row>
    <row r="55" spans="1:37" ht="10.5" customHeight="1">
      <c r="A55" s="540" t="s">
        <v>208</v>
      </c>
      <c r="B55" s="541"/>
      <c r="C55" s="541"/>
      <c r="D55" s="541"/>
      <c r="E55" s="562" t="s">
        <v>209</v>
      </c>
      <c r="F55" s="562"/>
      <c r="G55" s="562"/>
      <c r="H55" s="562"/>
      <c r="I55" s="562"/>
      <c r="J55" s="562"/>
      <c r="K55" s="562"/>
      <c r="L55" s="562"/>
      <c r="M55" s="562"/>
      <c r="N55" s="561"/>
      <c r="O55" s="164">
        <f>Cadet!$H61</f>
        <v>0</v>
      </c>
      <c r="P55" s="560" t="s">
        <v>210</v>
      </c>
      <c r="Q55" s="562"/>
      <c r="R55" s="562"/>
      <c r="S55" s="562"/>
      <c r="T55" s="562"/>
      <c r="U55" s="562"/>
      <c r="V55" s="562"/>
      <c r="W55" s="562"/>
      <c r="X55" s="562"/>
      <c r="Y55" s="561"/>
      <c r="Z55" s="164">
        <f>Cadet!$I65</f>
        <v>0</v>
      </c>
      <c r="AA55" s="540"/>
      <c r="AB55" s="541"/>
      <c r="AC55" s="541"/>
      <c r="AD55" s="541"/>
      <c r="AE55" s="541"/>
      <c r="AF55" s="541"/>
      <c r="AG55" s="541"/>
      <c r="AH55" s="541"/>
      <c r="AI55" s="541"/>
      <c r="AJ55" s="541"/>
      <c r="AK55" s="542"/>
    </row>
    <row r="56" spans="1:37" ht="9" customHeight="1">
      <c r="A56" s="540"/>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2"/>
    </row>
    <row r="57" spans="1:37" ht="10.5" customHeight="1">
      <c r="A57" s="540" t="s">
        <v>211</v>
      </c>
      <c r="B57" s="541"/>
      <c r="C57" s="541"/>
      <c r="D57" s="541"/>
      <c r="E57" s="541"/>
      <c r="F57" s="541"/>
      <c r="G57" s="541"/>
      <c r="H57" s="541"/>
      <c r="I57" s="542"/>
      <c r="J57" s="164">
        <f>Cadet!$G63</f>
        <v>0</v>
      </c>
      <c r="K57" s="560" t="s">
        <v>212</v>
      </c>
      <c r="L57" s="562"/>
      <c r="M57" s="562"/>
      <c r="N57" s="562"/>
      <c r="O57" s="562"/>
      <c r="P57" s="562"/>
      <c r="Q57" s="562"/>
      <c r="R57" s="562"/>
      <c r="S57" s="561"/>
      <c r="T57" s="164">
        <f>Cadet!$G57</f>
        <v>0</v>
      </c>
      <c r="U57" s="560" t="s">
        <v>213</v>
      </c>
      <c r="V57" s="562"/>
      <c r="W57" s="562"/>
      <c r="X57" s="562"/>
      <c r="Y57" s="562"/>
      <c r="Z57" s="561"/>
      <c r="AA57" s="543">
        <f>Cadet!Q57</f>
        <v>0</v>
      </c>
      <c r="AB57" s="545"/>
      <c r="AC57" s="560" t="s">
        <v>214</v>
      </c>
      <c r="AD57" s="562"/>
      <c r="AE57" s="562"/>
      <c r="AF57" s="562"/>
      <c r="AG57" s="562"/>
      <c r="AH57" s="561"/>
      <c r="AI57" s="543">
        <f>Cadet!$V57</f>
        <v>0</v>
      </c>
      <c r="AJ57" s="545"/>
      <c r="AK57" s="192"/>
    </row>
    <row r="58" spans="1:37" ht="9" customHeight="1">
      <c r="A58" s="540"/>
      <c r="B58" s="541"/>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2"/>
    </row>
    <row r="59" spans="1:37" ht="10.5" customHeight="1">
      <c r="A59" s="540" t="s">
        <v>215</v>
      </c>
      <c r="B59" s="541"/>
      <c r="C59" s="541"/>
      <c r="D59" s="541"/>
      <c r="E59" s="542"/>
      <c r="F59" s="164">
        <f>CONCATENATE(Cadet!E59)</f>
      </c>
      <c r="G59" s="560" t="s">
        <v>216</v>
      </c>
      <c r="H59" s="562"/>
      <c r="I59" s="562"/>
      <c r="J59" s="562"/>
      <c r="K59" s="562"/>
      <c r="L59" s="562"/>
      <c r="M59" s="562"/>
      <c r="N59" s="562"/>
      <c r="O59" s="562"/>
      <c r="P59" s="561"/>
      <c r="Q59" s="164">
        <f>Cadet!$K59</f>
        <v>0</v>
      </c>
      <c r="R59" s="560" t="s">
        <v>217</v>
      </c>
      <c r="S59" s="562"/>
      <c r="T59" s="562"/>
      <c r="U59" s="561"/>
      <c r="V59" s="689">
        <f>Cadet!$N59</f>
        <v>0</v>
      </c>
      <c r="W59" s="690"/>
      <c r="X59" s="690"/>
      <c r="Y59" s="690"/>
      <c r="Z59" s="690"/>
      <c r="AA59" s="690"/>
      <c r="AB59" s="690"/>
      <c r="AC59" s="690"/>
      <c r="AD59" s="690"/>
      <c r="AE59" s="690"/>
      <c r="AF59" s="690"/>
      <c r="AG59" s="690"/>
      <c r="AH59" s="690"/>
      <c r="AI59" s="690"/>
      <c r="AJ59" s="691"/>
      <c r="AK59" s="695"/>
    </row>
    <row r="60" spans="1:37" ht="9" customHeight="1">
      <c r="A60" s="540"/>
      <c r="B60" s="541"/>
      <c r="C60" s="541"/>
      <c r="D60" s="541"/>
      <c r="E60" s="541"/>
      <c r="F60" s="541"/>
      <c r="G60" s="541"/>
      <c r="H60" s="541"/>
      <c r="I60" s="541"/>
      <c r="J60" s="541"/>
      <c r="K60" s="541"/>
      <c r="L60" s="541"/>
      <c r="M60" s="541"/>
      <c r="N60" s="541"/>
      <c r="O60" s="541"/>
      <c r="P60" s="541"/>
      <c r="Q60" s="541"/>
      <c r="R60" s="541"/>
      <c r="S60" s="541"/>
      <c r="T60" s="541"/>
      <c r="U60" s="541"/>
      <c r="V60" s="692"/>
      <c r="W60" s="693"/>
      <c r="X60" s="693"/>
      <c r="Y60" s="693"/>
      <c r="Z60" s="693"/>
      <c r="AA60" s="693"/>
      <c r="AB60" s="693"/>
      <c r="AC60" s="693"/>
      <c r="AD60" s="693"/>
      <c r="AE60" s="693"/>
      <c r="AF60" s="693"/>
      <c r="AG60" s="693"/>
      <c r="AH60" s="693"/>
      <c r="AI60" s="693"/>
      <c r="AJ60" s="694"/>
      <c r="AK60" s="695"/>
    </row>
    <row r="61" spans="1:37" ht="6.75" customHeight="1">
      <c r="A61" s="569"/>
      <c r="B61" s="567"/>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8"/>
    </row>
    <row r="62" spans="1:37" ht="12.75" customHeight="1">
      <c r="A62" s="265" t="s">
        <v>1003</v>
      </c>
      <c r="B62" s="210"/>
      <c r="C62" s="210"/>
      <c r="D62" s="210"/>
      <c r="E62" s="211"/>
      <c r="F62" s="210"/>
      <c r="G62" s="210"/>
      <c r="H62" s="210"/>
      <c r="I62" s="210"/>
      <c r="J62" s="212" t="s">
        <v>218</v>
      </c>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688" t="s">
        <v>219</v>
      </c>
      <c r="AH62" s="688"/>
      <c r="AI62" s="688"/>
      <c r="AJ62" s="688"/>
      <c r="AK62" s="213"/>
    </row>
    <row r="63" spans="1:37" ht="12.75">
      <c r="A63" s="655" t="s">
        <v>316</v>
      </c>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478" t="s">
        <v>317</v>
      </c>
      <c r="AC63" s="478"/>
      <c r="AD63" s="659"/>
      <c r="AE63" s="660">
        <f>C12</f>
        <v>0</v>
      </c>
      <c r="AF63" s="661"/>
      <c r="AG63" s="661"/>
      <c r="AH63" s="661"/>
      <c r="AI63" s="661"/>
      <c r="AJ63" s="661"/>
      <c r="AK63" s="662"/>
    </row>
    <row r="64" spans="1:37" ht="12.75">
      <c r="A64" s="657"/>
      <c r="B64" s="658"/>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Z64" s="658"/>
      <c r="AA64" s="658"/>
      <c r="AB64" s="620"/>
      <c r="AC64" s="620"/>
      <c r="AD64" s="620"/>
      <c r="AE64" s="620"/>
      <c r="AF64" s="620"/>
      <c r="AG64" s="229" t="s">
        <v>379</v>
      </c>
      <c r="AH64" s="663">
        <f>P12</f>
        <v>0</v>
      </c>
      <c r="AI64" s="664"/>
      <c r="AJ64" s="664"/>
      <c r="AK64" s="665"/>
    </row>
    <row r="65" spans="1:37" ht="12.75">
      <c r="A65" s="537" t="s">
        <v>380</v>
      </c>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654"/>
      <c r="AK65" s="631"/>
    </row>
    <row r="66" spans="1:37" ht="8.25">
      <c r="A66" s="635" t="s">
        <v>318</v>
      </c>
      <c r="B66" s="652"/>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3"/>
    </row>
    <row r="67" spans="1:37" ht="8.25">
      <c r="A67" s="612" t="s">
        <v>319</v>
      </c>
      <c r="B67" s="610"/>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1"/>
    </row>
    <row r="68" spans="1:37" ht="8.25">
      <c r="A68" s="612" t="s">
        <v>320</v>
      </c>
      <c r="B68" s="610"/>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1"/>
    </row>
    <row r="69" spans="1:37" ht="8.25">
      <c r="A69" s="612" t="s">
        <v>862</v>
      </c>
      <c r="B69" s="610"/>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1"/>
    </row>
    <row r="70" spans="1:37" ht="8.25">
      <c r="A70" s="612" t="s">
        <v>363</v>
      </c>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1"/>
    </row>
    <row r="71" spans="1:37" ht="9.75">
      <c r="A71" s="233"/>
      <c r="B71" s="234"/>
      <c r="C71" s="612" t="s">
        <v>321</v>
      </c>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1"/>
    </row>
    <row r="72" spans="1:37" ht="3.75" customHeight="1">
      <c r="A72" s="685"/>
      <c r="B72" s="686"/>
      <c r="C72" s="686"/>
      <c r="D72" s="686"/>
      <c r="E72" s="686"/>
      <c r="F72" s="686"/>
      <c r="G72" s="686"/>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7"/>
    </row>
    <row r="73" spans="1:37" ht="8.25">
      <c r="A73" s="635" t="s">
        <v>322</v>
      </c>
      <c r="B73" s="652"/>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3"/>
    </row>
    <row r="74" spans="1:37" ht="8.25">
      <c r="A74" s="612" t="s">
        <v>402</v>
      </c>
      <c r="B74" s="610"/>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1"/>
    </row>
    <row r="75" spans="1:37" ht="4.5" customHeight="1">
      <c r="A75" s="642"/>
      <c r="B75" s="619"/>
      <c r="C75" s="619"/>
      <c r="D75" s="619"/>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43"/>
    </row>
    <row r="76" spans="1:37" ht="8.25">
      <c r="A76" s="635" t="s">
        <v>403</v>
      </c>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3"/>
    </row>
    <row r="77" spans="1:37" ht="8.25">
      <c r="A77" s="612" t="s">
        <v>596</v>
      </c>
      <c r="B77" s="610"/>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1"/>
    </row>
    <row r="78" spans="1:37" ht="8.25">
      <c r="A78" s="612" t="s">
        <v>597</v>
      </c>
      <c r="B78" s="610"/>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1"/>
    </row>
    <row r="79" spans="1:37" ht="8.25">
      <c r="A79" s="612" t="s">
        <v>97</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1"/>
    </row>
    <row r="80" spans="1:37" ht="8.25">
      <c r="A80" s="612" t="s">
        <v>98</v>
      </c>
      <c r="B80" s="610"/>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1"/>
    </row>
    <row r="81" spans="1:37" ht="8.25">
      <c r="A81" s="612" t="s">
        <v>222</v>
      </c>
      <c r="B81" s="610"/>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1"/>
    </row>
    <row r="82" spans="1:37" ht="3" customHeight="1">
      <c r="A82" s="612"/>
      <c r="B82" s="610"/>
      <c r="C82" s="610"/>
      <c r="D82" s="610"/>
      <c r="E82" s="610"/>
      <c r="F82" s="610"/>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0"/>
      <c r="AK82" s="611"/>
    </row>
    <row r="83" spans="1:37" ht="8.25">
      <c r="A83" s="612" t="s">
        <v>602</v>
      </c>
      <c r="B83" s="610"/>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11"/>
    </row>
    <row r="84" spans="1:37" ht="9.75">
      <c r="A84" s="233"/>
      <c r="B84" s="234"/>
      <c r="C84" s="612" t="s">
        <v>603</v>
      </c>
      <c r="D84" s="610"/>
      <c r="E84" s="610"/>
      <c r="F84" s="610"/>
      <c r="G84" s="610"/>
      <c r="H84" s="611"/>
      <c r="I84" s="234"/>
      <c r="J84" s="674" t="s">
        <v>622</v>
      </c>
      <c r="K84" s="626"/>
      <c r="L84" s="626"/>
      <c r="M84" s="626"/>
      <c r="N84" s="626"/>
      <c r="O84" s="626"/>
      <c r="P84" s="675"/>
      <c r="Q84" s="680"/>
      <c r="R84" s="681"/>
      <c r="S84" s="681"/>
      <c r="T84" s="681"/>
      <c r="U84" s="681"/>
      <c r="V84" s="681"/>
      <c r="W84" s="681"/>
      <c r="X84" s="681"/>
      <c r="Y84" s="681"/>
      <c r="Z84" s="681"/>
      <c r="AA84" s="681"/>
      <c r="AB84" s="681"/>
      <c r="AC84" s="681"/>
      <c r="AD84" s="681"/>
      <c r="AE84" s="681"/>
      <c r="AF84" s="681"/>
      <c r="AG84" s="681"/>
      <c r="AH84" s="681"/>
      <c r="AI84" s="681"/>
      <c r="AJ84" s="682"/>
      <c r="AK84" s="236"/>
    </row>
    <row r="85" spans="1:37" ht="4.5" customHeight="1">
      <c r="A85" s="685"/>
      <c r="B85" s="686"/>
      <c r="C85" s="686"/>
      <c r="D85" s="686"/>
      <c r="E85" s="686"/>
      <c r="F85" s="686"/>
      <c r="G85" s="686"/>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7"/>
    </row>
    <row r="86" spans="1:37" ht="8.25">
      <c r="A86" s="635" t="s">
        <v>623</v>
      </c>
      <c r="B86" s="652"/>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3"/>
    </row>
    <row r="87" spans="1:37" ht="9.75">
      <c r="A87" s="677" t="s">
        <v>4</v>
      </c>
      <c r="B87" s="678"/>
      <c r="C87" s="678"/>
      <c r="D87" s="678"/>
      <c r="E87" s="679"/>
      <c r="F87" s="234"/>
      <c r="G87" s="612" t="s">
        <v>624</v>
      </c>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11"/>
    </row>
    <row r="88" spans="1:37" ht="8.25">
      <c r="A88" s="612"/>
      <c r="B88" s="610"/>
      <c r="C88" s="610"/>
      <c r="D88" s="610"/>
      <c r="E88" s="610"/>
      <c r="F88" s="610"/>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611"/>
    </row>
    <row r="89" spans="1:37" ht="12.75">
      <c r="A89" s="612"/>
      <c r="B89" s="610"/>
      <c r="C89" s="610"/>
      <c r="D89" s="610"/>
      <c r="E89" s="611"/>
      <c r="F89" s="234"/>
      <c r="G89" s="612" t="s">
        <v>669</v>
      </c>
      <c r="H89" s="610"/>
      <c r="I89" s="610"/>
      <c r="J89" s="610"/>
      <c r="K89" s="610"/>
      <c r="L89" s="610"/>
      <c r="M89" s="610"/>
      <c r="N89" s="610"/>
      <c r="O89" s="610"/>
      <c r="P89" s="610"/>
      <c r="Q89" s="610"/>
      <c r="R89" s="610"/>
      <c r="S89" s="610"/>
      <c r="T89" s="626" t="s">
        <v>5</v>
      </c>
      <c r="U89" s="626"/>
      <c r="V89" s="680"/>
      <c r="W89" s="681"/>
      <c r="X89" s="681"/>
      <c r="Y89" s="681"/>
      <c r="Z89" s="683"/>
      <c r="AA89" s="683"/>
      <c r="AB89" s="683"/>
      <c r="AC89" s="684"/>
      <c r="AD89" s="237"/>
      <c r="AE89" s="626" t="s">
        <v>625</v>
      </c>
      <c r="AF89" s="626"/>
      <c r="AG89" s="680"/>
      <c r="AH89" s="681"/>
      <c r="AI89" s="681"/>
      <c r="AJ89" s="682"/>
      <c r="AK89" s="236"/>
    </row>
    <row r="90" spans="1:37" ht="8.25">
      <c r="A90" s="612"/>
      <c r="B90" s="610"/>
      <c r="C90" s="610"/>
      <c r="D90" s="610"/>
      <c r="E90" s="610"/>
      <c r="F90" s="610"/>
      <c r="G90" s="610"/>
      <c r="H90" s="610"/>
      <c r="I90" s="610"/>
      <c r="J90" s="610"/>
      <c r="K90" s="610"/>
      <c r="L90" s="610"/>
      <c r="M90" s="610"/>
      <c r="N90" s="610"/>
      <c r="O90" s="610"/>
      <c r="P90" s="610"/>
      <c r="Q90" s="610"/>
      <c r="R90" s="610"/>
      <c r="S90" s="610"/>
      <c r="T90" s="610"/>
      <c r="U90" s="610"/>
      <c r="V90" s="610"/>
      <c r="W90" s="610"/>
      <c r="X90" s="610"/>
      <c r="Y90" s="610"/>
      <c r="Z90" s="610"/>
      <c r="AA90" s="610"/>
      <c r="AB90" s="610"/>
      <c r="AC90" s="610"/>
      <c r="AD90" s="610"/>
      <c r="AE90" s="610"/>
      <c r="AF90" s="610"/>
      <c r="AG90" s="610"/>
      <c r="AH90" s="610"/>
      <c r="AI90" s="610"/>
      <c r="AJ90" s="610"/>
      <c r="AK90" s="611"/>
    </row>
    <row r="91" spans="1:37" ht="12.75">
      <c r="A91" s="612"/>
      <c r="B91" s="610"/>
      <c r="C91" s="610"/>
      <c r="D91" s="610"/>
      <c r="E91" s="611"/>
      <c r="F91" s="234"/>
      <c r="G91" s="612" t="s">
        <v>670</v>
      </c>
      <c r="H91" s="610"/>
      <c r="I91" s="610"/>
      <c r="J91" s="610"/>
      <c r="K91" s="610"/>
      <c r="L91" s="610"/>
      <c r="M91" s="610"/>
      <c r="N91" s="610"/>
      <c r="O91" s="610"/>
      <c r="P91" s="610"/>
      <c r="Q91" s="610"/>
      <c r="R91" s="610"/>
      <c r="S91" s="610"/>
      <c r="T91" s="626" t="s">
        <v>5</v>
      </c>
      <c r="U91" s="626"/>
      <c r="V91" s="680"/>
      <c r="W91" s="681"/>
      <c r="X91" s="681"/>
      <c r="Y91" s="681"/>
      <c r="Z91" s="683"/>
      <c r="AA91" s="683"/>
      <c r="AB91" s="683"/>
      <c r="AC91" s="684"/>
      <c r="AD91" s="237"/>
      <c r="AE91" s="626" t="s">
        <v>625</v>
      </c>
      <c r="AF91" s="626"/>
      <c r="AG91" s="680"/>
      <c r="AH91" s="681"/>
      <c r="AI91" s="681"/>
      <c r="AJ91" s="682"/>
      <c r="AK91" s="236"/>
    </row>
    <row r="92" spans="1:37" ht="8.25">
      <c r="A92" s="612" t="s">
        <v>626</v>
      </c>
      <c r="B92" s="610"/>
      <c r="C92" s="610"/>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0"/>
      <c r="AK92" s="611"/>
    </row>
    <row r="93" spans="1:37" ht="5.25" customHeight="1">
      <c r="A93" s="642"/>
      <c r="B93" s="619"/>
      <c r="C93" s="619"/>
      <c r="D93" s="619"/>
      <c r="E93" s="619"/>
      <c r="F93" s="619"/>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9"/>
      <c r="AH93" s="619"/>
      <c r="AI93" s="619"/>
      <c r="AJ93" s="619"/>
      <c r="AK93" s="643"/>
    </row>
    <row r="94" spans="1:37" ht="8.25">
      <c r="A94" s="635" t="s">
        <v>627</v>
      </c>
      <c r="B94" s="652"/>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3"/>
    </row>
    <row r="95" spans="1:37" ht="8.25">
      <c r="A95" s="612" t="s">
        <v>299</v>
      </c>
      <c r="B95" s="610"/>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11"/>
    </row>
    <row r="96" spans="1:37" ht="8.25">
      <c r="A96" s="612" t="s">
        <v>711</v>
      </c>
      <c r="B96" s="610"/>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1"/>
    </row>
    <row r="97" spans="1:37" ht="8.25">
      <c r="A97" s="612" t="s">
        <v>628</v>
      </c>
      <c r="B97" s="610"/>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1"/>
    </row>
    <row r="98" spans="1:37" ht="9.75">
      <c r="A98" s="233"/>
      <c r="B98" s="234"/>
      <c r="C98" s="612" t="s">
        <v>629</v>
      </c>
      <c r="D98" s="610"/>
      <c r="E98" s="610"/>
      <c r="F98" s="610"/>
      <c r="G98" s="610"/>
      <c r="H98" s="610"/>
      <c r="I98" s="610"/>
      <c r="J98" s="610"/>
      <c r="K98" s="610"/>
      <c r="L98" s="610"/>
      <c r="M98" s="610"/>
      <c r="N98" s="610"/>
      <c r="O98" s="610"/>
      <c r="P98" s="610"/>
      <c r="Q98" s="610"/>
      <c r="R98" s="610"/>
      <c r="S98" s="610"/>
      <c r="T98" s="610"/>
      <c r="U98" s="610"/>
      <c r="V98" s="610"/>
      <c r="W98" s="610"/>
      <c r="X98" s="610"/>
      <c r="Y98" s="610"/>
      <c r="Z98" s="610"/>
      <c r="AA98" s="610"/>
      <c r="AB98" s="610"/>
      <c r="AC98" s="610"/>
      <c r="AD98" s="610"/>
      <c r="AE98" s="610"/>
      <c r="AF98" s="610"/>
      <c r="AG98" s="610"/>
      <c r="AH98" s="610"/>
      <c r="AI98" s="610"/>
      <c r="AJ98" s="610"/>
      <c r="AK98" s="611"/>
    </row>
    <row r="99" spans="1:37" ht="8.25">
      <c r="A99" s="642"/>
      <c r="B99" s="619"/>
      <c r="C99" s="619"/>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c r="AB99" s="619"/>
      <c r="AC99" s="619"/>
      <c r="AD99" s="619"/>
      <c r="AE99" s="619"/>
      <c r="AF99" s="619"/>
      <c r="AG99" s="619"/>
      <c r="AH99" s="619"/>
      <c r="AI99" s="619"/>
      <c r="AJ99" s="619"/>
      <c r="AK99" s="643"/>
    </row>
    <row r="100" spans="1:37" ht="8.25">
      <c r="A100" s="635" t="s">
        <v>630</v>
      </c>
      <c r="B100" s="652"/>
      <c r="C100" s="652"/>
      <c r="D100" s="652"/>
      <c r="E100" s="652"/>
      <c r="F100" s="652"/>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c r="AK100" s="653"/>
    </row>
    <row r="101" spans="1:37" ht="8.25">
      <c r="A101" s="612" t="s">
        <v>238</v>
      </c>
      <c r="B101" s="610"/>
      <c r="C101" s="610"/>
      <c r="D101" s="610"/>
      <c r="E101" s="610"/>
      <c r="F101" s="610"/>
      <c r="G101" s="610"/>
      <c r="H101" s="610"/>
      <c r="I101" s="610"/>
      <c r="J101" s="610"/>
      <c r="K101" s="610"/>
      <c r="L101" s="610"/>
      <c r="M101" s="610"/>
      <c r="N101" s="610"/>
      <c r="O101" s="610"/>
      <c r="P101" s="610"/>
      <c r="Q101" s="610"/>
      <c r="R101" s="610"/>
      <c r="S101" s="610"/>
      <c r="T101" s="610"/>
      <c r="U101" s="610"/>
      <c r="V101" s="610"/>
      <c r="W101" s="610"/>
      <c r="X101" s="610"/>
      <c r="Y101" s="610"/>
      <c r="Z101" s="610"/>
      <c r="AA101" s="610"/>
      <c r="AB101" s="610"/>
      <c r="AC101" s="610"/>
      <c r="AD101" s="610"/>
      <c r="AE101" s="610"/>
      <c r="AF101" s="610"/>
      <c r="AG101" s="610"/>
      <c r="AH101" s="610"/>
      <c r="AI101" s="610"/>
      <c r="AJ101" s="610"/>
      <c r="AK101" s="611"/>
    </row>
    <row r="102" spans="1:37" ht="8.25">
      <c r="A102" s="612" t="s">
        <v>130</v>
      </c>
      <c r="B102" s="610"/>
      <c r="C102" s="610"/>
      <c r="D102" s="610"/>
      <c r="E102" s="610"/>
      <c r="F102" s="610"/>
      <c r="G102" s="610"/>
      <c r="H102" s="610"/>
      <c r="I102" s="610"/>
      <c r="J102" s="610"/>
      <c r="K102" s="610"/>
      <c r="L102" s="610"/>
      <c r="M102" s="610"/>
      <c r="N102" s="610"/>
      <c r="O102" s="610"/>
      <c r="P102" s="610"/>
      <c r="Q102" s="610"/>
      <c r="R102" s="610"/>
      <c r="S102" s="610"/>
      <c r="T102" s="610"/>
      <c r="U102" s="610"/>
      <c r="V102" s="610"/>
      <c r="W102" s="610"/>
      <c r="X102" s="610"/>
      <c r="Y102" s="610"/>
      <c r="Z102" s="610"/>
      <c r="AA102" s="610"/>
      <c r="AB102" s="610"/>
      <c r="AC102" s="610"/>
      <c r="AD102" s="610"/>
      <c r="AE102" s="610"/>
      <c r="AF102" s="610"/>
      <c r="AG102" s="610"/>
      <c r="AH102" s="610"/>
      <c r="AI102" s="610"/>
      <c r="AJ102" s="610"/>
      <c r="AK102" s="611"/>
    </row>
    <row r="103" spans="1:37" ht="9.75">
      <c r="A103" s="677" t="s">
        <v>4</v>
      </c>
      <c r="B103" s="678"/>
      <c r="C103" s="678"/>
      <c r="D103" s="679"/>
      <c r="E103" s="234"/>
      <c r="F103" s="612" t="s">
        <v>631</v>
      </c>
      <c r="G103" s="610"/>
      <c r="H103" s="610"/>
      <c r="I103" s="610"/>
      <c r="J103" s="610"/>
      <c r="K103" s="610"/>
      <c r="L103" s="611"/>
      <c r="M103" s="234"/>
      <c r="N103" s="612" t="s">
        <v>632</v>
      </c>
      <c r="O103" s="610"/>
      <c r="P103" s="610"/>
      <c r="Q103" s="610"/>
      <c r="R103" s="610"/>
      <c r="S103" s="626" t="s">
        <v>633</v>
      </c>
      <c r="T103" s="626"/>
      <c r="U103" s="680"/>
      <c r="V103" s="681"/>
      <c r="W103" s="681"/>
      <c r="X103" s="681"/>
      <c r="Y103" s="681"/>
      <c r="Z103" s="681"/>
      <c r="AA103" s="681"/>
      <c r="AB103" s="681"/>
      <c r="AC103" s="681"/>
      <c r="AD103" s="681"/>
      <c r="AE103" s="681"/>
      <c r="AF103" s="681"/>
      <c r="AG103" s="681"/>
      <c r="AH103" s="681"/>
      <c r="AI103" s="681"/>
      <c r="AJ103" s="682"/>
      <c r="AK103" s="236"/>
    </row>
    <row r="104" spans="1:37" ht="3.75" customHeight="1">
      <c r="A104" s="642"/>
      <c r="B104" s="619"/>
      <c r="C104" s="619"/>
      <c r="D104" s="619"/>
      <c r="E104" s="619"/>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43"/>
    </row>
    <row r="105" spans="1:37" ht="8.25">
      <c r="A105" s="635"/>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3"/>
    </row>
    <row r="106" spans="1:37" ht="8.25">
      <c r="A106" s="612"/>
      <c r="B106" s="610"/>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1"/>
    </row>
    <row r="107" spans="1:37" ht="8.25">
      <c r="A107" s="677" t="s">
        <v>905</v>
      </c>
      <c r="B107" s="678"/>
      <c r="C107" s="678"/>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9"/>
    </row>
    <row r="108" spans="1:37" ht="8.25">
      <c r="A108" s="612"/>
      <c r="B108" s="610"/>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11"/>
    </row>
    <row r="109" spans="1:37" ht="8.25">
      <c r="A109" s="612"/>
      <c r="B109" s="610"/>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1"/>
    </row>
    <row r="110" spans="1:37" ht="5.25" customHeight="1">
      <c r="A110" s="612"/>
      <c r="B110" s="610"/>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11"/>
    </row>
    <row r="111" spans="1:37" ht="8.25">
      <c r="A111" s="612"/>
      <c r="B111" s="610"/>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1"/>
    </row>
    <row r="112" spans="1:37" ht="8.25">
      <c r="A112" s="612"/>
      <c r="B112" s="610"/>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1"/>
    </row>
    <row r="113" spans="1:37" ht="8.25">
      <c r="A113" s="612"/>
      <c r="B113" s="610"/>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11"/>
    </row>
    <row r="114" spans="1:37" ht="8.25">
      <c r="A114" s="612"/>
      <c r="B114" s="610"/>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1"/>
    </row>
    <row r="115" spans="1:37" ht="8.25">
      <c r="A115" s="612"/>
      <c r="B115" s="610"/>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11"/>
    </row>
    <row r="116" spans="1:37" ht="8.25">
      <c r="A116" s="612"/>
      <c r="B116" s="610"/>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0"/>
      <c r="AI116" s="610"/>
      <c r="AJ116" s="610"/>
      <c r="AK116" s="611"/>
    </row>
    <row r="117" spans="1:37" ht="9.75">
      <c r="A117" s="233"/>
      <c r="B117" s="238"/>
      <c r="C117" s="610"/>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610"/>
      <c r="AJ117" s="610"/>
      <c r="AK117" s="611"/>
    </row>
    <row r="118" spans="1:37" ht="7.5" customHeight="1">
      <c r="A118" s="638"/>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1"/>
    </row>
    <row r="119" spans="1:37" ht="12.75">
      <c r="A119" s="215"/>
      <c r="B119" s="205"/>
      <c r="C119" s="205"/>
      <c r="D119" s="205"/>
      <c r="E119" s="205"/>
      <c r="F119" s="205"/>
      <c r="G119" s="205"/>
      <c r="H119" s="205"/>
      <c r="I119" s="205"/>
      <c r="J119" s="205"/>
      <c r="K119" s="205"/>
      <c r="L119" s="205"/>
      <c r="M119" s="205"/>
      <c r="N119" s="205"/>
      <c r="O119" s="205"/>
      <c r="P119" s="205"/>
      <c r="Q119" s="205"/>
      <c r="R119" s="205"/>
      <c r="S119" s="214"/>
      <c r="T119" s="214"/>
      <c r="U119" s="214"/>
      <c r="V119" s="214"/>
      <c r="W119" s="214"/>
      <c r="X119" s="214"/>
      <c r="Y119" s="214"/>
      <c r="Z119" s="214"/>
      <c r="AA119" s="214"/>
      <c r="AB119" s="214"/>
      <c r="AC119" s="214"/>
      <c r="AD119" s="214"/>
      <c r="AE119" s="214"/>
      <c r="AF119" s="214"/>
      <c r="AG119" s="214"/>
      <c r="AH119" s="214"/>
      <c r="AI119" s="214"/>
      <c r="AJ119" s="214"/>
      <c r="AK119" s="216"/>
    </row>
    <row r="120" spans="1:37" ht="12.75">
      <c r="A120" s="612" t="s">
        <v>604</v>
      </c>
      <c r="B120" s="610"/>
      <c r="C120" s="610"/>
      <c r="D120" s="610"/>
      <c r="E120" s="610"/>
      <c r="F120" s="610"/>
      <c r="G120" s="610"/>
      <c r="H120" s="610"/>
      <c r="I120" s="610"/>
      <c r="J120" s="610"/>
      <c r="K120" s="610"/>
      <c r="L120" s="610"/>
      <c r="M120" s="614"/>
      <c r="N120" s="626" t="s">
        <v>671</v>
      </c>
      <c r="O120" s="626"/>
      <c r="P120" s="626"/>
      <c r="Q120" s="626"/>
      <c r="R120" s="626"/>
      <c r="S120" s="629"/>
      <c r="T120" s="630"/>
      <c r="U120" s="630"/>
      <c r="V120" s="630"/>
      <c r="W120" s="630"/>
      <c r="X120" s="630"/>
      <c r="Y120" s="630"/>
      <c r="Z120" s="630"/>
      <c r="AA120" s="630"/>
      <c r="AB120" s="630"/>
      <c r="AC120" s="630"/>
      <c r="AD120" s="630"/>
      <c r="AE120" s="630"/>
      <c r="AF120" s="630"/>
      <c r="AG120" s="630"/>
      <c r="AH120" s="630"/>
      <c r="AI120" s="630"/>
      <c r="AJ120" s="676"/>
      <c r="AK120" s="236"/>
    </row>
    <row r="121" spans="1:37" ht="8.25">
      <c r="A121" s="642"/>
      <c r="B121" s="619"/>
      <c r="C121" s="619"/>
      <c r="D121" s="619"/>
      <c r="E121" s="619"/>
      <c r="F121" s="619"/>
      <c r="G121" s="619"/>
      <c r="H121" s="619"/>
      <c r="I121" s="619"/>
      <c r="J121" s="619"/>
      <c r="K121" s="619"/>
      <c r="L121" s="619"/>
      <c r="M121" s="619"/>
      <c r="N121" s="619"/>
      <c r="O121" s="619"/>
      <c r="P121" s="619"/>
      <c r="Q121" s="619"/>
      <c r="R121" s="619"/>
      <c r="S121" s="619"/>
      <c r="T121" s="619"/>
      <c r="U121" s="619"/>
      <c r="V121" s="619"/>
      <c r="W121" s="619"/>
      <c r="X121" s="619"/>
      <c r="Y121" s="619"/>
      <c r="Z121" s="619"/>
      <c r="AA121" s="619"/>
      <c r="AB121" s="619"/>
      <c r="AC121" s="619"/>
      <c r="AD121" s="619"/>
      <c r="AE121" s="619"/>
      <c r="AF121" s="619"/>
      <c r="AG121" s="619"/>
      <c r="AH121" s="619"/>
      <c r="AI121" s="619"/>
      <c r="AJ121" s="619"/>
      <c r="AK121" s="643"/>
    </row>
    <row r="122" spans="1:37" ht="8.25">
      <c r="A122" s="635" t="s">
        <v>906</v>
      </c>
      <c r="B122" s="652"/>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c r="AK122" s="653"/>
    </row>
    <row r="123" spans="1:37" ht="8.25">
      <c r="A123" s="612" t="s">
        <v>204</v>
      </c>
      <c r="B123" s="610"/>
      <c r="C123" s="610"/>
      <c r="D123" s="610"/>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1"/>
    </row>
    <row r="124" spans="1:37" ht="8.25">
      <c r="A124" s="612" t="s">
        <v>558</v>
      </c>
      <c r="B124" s="610"/>
      <c r="C124" s="610"/>
      <c r="D124" s="610"/>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1"/>
    </row>
    <row r="125" spans="1:37" ht="8.25">
      <c r="A125" s="612"/>
      <c r="B125" s="610"/>
      <c r="C125" s="610"/>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11"/>
    </row>
    <row r="126" spans="1:37" ht="12.75">
      <c r="A126" s="674" t="s">
        <v>559</v>
      </c>
      <c r="B126" s="626"/>
      <c r="C126" s="626"/>
      <c r="D126" s="626"/>
      <c r="E126" s="675"/>
      <c r="F126" s="629"/>
      <c r="G126" s="630"/>
      <c r="H126" s="630"/>
      <c r="I126" s="630"/>
      <c r="J126" s="630"/>
      <c r="K126" s="630"/>
      <c r="L126" s="630"/>
      <c r="M126" s="630"/>
      <c r="N126" s="630"/>
      <c r="O126" s="630"/>
      <c r="P126" s="630"/>
      <c r="Q126" s="630"/>
      <c r="R126" s="630"/>
      <c r="S126" s="630"/>
      <c r="T126" s="630"/>
      <c r="U126" s="630"/>
      <c r="V126" s="676"/>
      <c r="W126" s="674" t="s">
        <v>324</v>
      </c>
      <c r="X126" s="614"/>
      <c r="Y126" s="615"/>
      <c r="Z126" s="644"/>
      <c r="AA126" s="645"/>
      <c r="AB126" s="645"/>
      <c r="AC126" s="645"/>
      <c r="AD126" s="645"/>
      <c r="AE126" s="645"/>
      <c r="AF126" s="645"/>
      <c r="AG126" s="646"/>
      <c r="AH126" s="612"/>
      <c r="AI126" s="610"/>
      <c r="AJ126" s="610"/>
      <c r="AK126" s="611"/>
    </row>
    <row r="127" spans="1:37" ht="8.25">
      <c r="A127" s="642"/>
      <c r="B127" s="619"/>
      <c r="C127" s="619"/>
      <c r="D127" s="619"/>
      <c r="E127" s="619"/>
      <c r="F127" s="619"/>
      <c r="G127" s="619"/>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43"/>
    </row>
    <row r="128" spans="1:37" ht="12">
      <c r="A128" s="265" t="s">
        <v>1003</v>
      </c>
      <c r="B128" s="239"/>
      <c r="C128" s="239"/>
      <c r="D128" s="239"/>
      <c r="E128" s="239"/>
      <c r="F128" s="239"/>
      <c r="G128" s="239"/>
      <c r="H128" s="239"/>
      <c r="I128" s="239"/>
      <c r="J128" s="82"/>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13" t="s">
        <v>99</v>
      </c>
    </row>
    <row r="129" spans="1:37" ht="12.75">
      <c r="A129" s="655" t="s">
        <v>316</v>
      </c>
      <c r="B129" s="656"/>
      <c r="C129" s="656"/>
      <c r="D129" s="656"/>
      <c r="E129" s="656"/>
      <c r="F129" s="656"/>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478" t="s">
        <v>317</v>
      </c>
      <c r="AC129" s="478"/>
      <c r="AD129" s="659"/>
      <c r="AE129" s="660">
        <f>C12</f>
        <v>0</v>
      </c>
      <c r="AF129" s="661"/>
      <c r="AG129" s="661"/>
      <c r="AH129" s="661"/>
      <c r="AI129" s="661"/>
      <c r="AJ129" s="661"/>
      <c r="AK129" s="662"/>
    </row>
    <row r="130" spans="1:37" ht="12.75">
      <c r="A130" s="657"/>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20"/>
      <c r="AC130" s="620"/>
      <c r="AD130" s="620"/>
      <c r="AE130" s="620"/>
      <c r="AF130" s="620"/>
      <c r="AG130" s="229" t="s">
        <v>379</v>
      </c>
      <c r="AH130" s="663">
        <f>P12</f>
        <v>0</v>
      </c>
      <c r="AI130" s="664"/>
      <c r="AJ130" s="664"/>
      <c r="AK130" s="665"/>
    </row>
    <row r="131" spans="1:37" ht="12.75">
      <c r="A131" s="537" t="s">
        <v>100</v>
      </c>
      <c r="B131" s="538"/>
      <c r="C131" s="538"/>
      <c r="D131" s="538"/>
      <c r="E131" s="538"/>
      <c r="F131" s="538"/>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654"/>
      <c r="AK131" s="631"/>
    </row>
    <row r="132" spans="1:37" ht="8.25">
      <c r="A132" s="635" t="s">
        <v>396</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3"/>
    </row>
    <row r="133" spans="1:37" ht="8.25">
      <c r="A133" s="612" t="s">
        <v>774</v>
      </c>
      <c r="B133" s="610"/>
      <c r="C133" s="610"/>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1"/>
    </row>
    <row r="134" spans="1:37" ht="12.75">
      <c r="A134" s="612" t="s">
        <v>907</v>
      </c>
      <c r="B134" s="614"/>
      <c r="C134" s="614"/>
      <c r="D134" s="614"/>
      <c r="E134" s="614"/>
      <c r="F134" s="615"/>
      <c r="G134" s="227"/>
      <c r="H134" s="231" t="s">
        <v>300</v>
      </c>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2"/>
    </row>
    <row r="135" spans="1:37" ht="9" customHeight="1">
      <c r="A135" s="625"/>
      <c r="B135" s="614"/>
      <c r="C135" s="614"/>
      <c r="D135" s="614"/>
      <c r="E135" s="614"/>
      <c r="F135" s="614"/>
      <c r="G135" s="614"/>
      <c r="H135" s="610" t="s">
        <v>301</v>
      </c>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5"/>
    </row>
    <row r="136" spans="1:37" ht="12.75">
      <c r="A136" s="625"/>
      <c r="B136" s="614"/>
      <c r="C136" s="614"/>
      <c r="D136" s="614"/>
      <c r="E136" s="614"/>
      <c r="F136" s="615"/>
      <c r="G136" s="227"/>
      <c r="H136" s="612" t="s">
        <v>292</v>
      </c>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5"/>
    </row>
    <row r="137" spans="1:37" ht="3" customHeight="1">
      <c r="A137" s="642"/>
      <c r="B137" s="619"/>
      <c r="C137" s="619"/>
      <c r="D137" s="619"/>
      <c r="E137" s="619"/>
      <c r="F137" s="619"/>
      <c r="G137" s="619"/>
      <c r="H137" s="619"/>
      <c r="I137" s="619"/>
      <c r="J137" s="619"/>
      <c r="K137" s="619"/>
      <c r="L137" s="619"/>
      <c r="M137" s="619"/>
      <c r="N137" s="619"/>
      <c r="O137" s="619"/>
      <c r="P137" s="619"/>
      <c r="Q137" s="619"/>
      <c r="R137" s="619"/>
      <c r="S137" s="619"/>
      <c r="T137" s="619"/>
      <c r="U137" s="619"/>
      <c r="V137" s="619"/>
      <c r="W137" s="619"/>
      <c r="X137" s="619"/>
      <c r="Y137" s="619"/>
      <c r="Z137" s="619"/>
      <c r="AA137" s="619"/>
      <c r="AB137" s="619"/>
      <c r="AC137" s="619"/>
      <c r="AD137" s="619"/>
      <c r="AE137" s="619"/>
      <c r="AF137" s="619"/>
      <c r="AG137" s="619"/>
      <c r="AH137" s="619"/>
      <c r="AI137" s="619"/>
      <c r="AJ137" s="619"/>
      <c r="AK137" s="643"/>
    </row>
    <row r="138" spans="1:37" ht="5.25" customHeight="1">
      <c r="A138" s="230"/>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2"/>
    </row>
    <row r="139" spans="1:37" ht="12.75">
      <c r="A139" s="612" t="s">
        <v>908</v>
      </c>
      <c r="B139" s="614"/>
      <c r="C139" s="614"/>
      <c r="D139" s="614"/>
      <c r="E139" s="614"/>
      <c r="F139" s="614"/>
      <c r="G139" s="227"/>
      <c r="H139" s="612" t="s">
        <v>598</v>
      </c>
      <c r="I139" s="614"/>
      <c r="J139" s="614"/>
      <c r="K139" s="614"/>
      <c r="L139" s="614"/>
      <c r="M139" s="614"/>
      <c r="N139" s="614"/>
      <c r="O139" s="614"/>
      <c r="P139" s="614"/>
      <c r="Q139" s="614"/>
      <c r="R139" s="614"/>
      <c r="S139" s="614"/>
      <c r="T139" s="614"/>
      <c r="U139" s="614"/>
      <c r="V139" s="614"/>
      <c r="W139" s="614"/>
      <c r="X139" s="614"/>
      <c r="Y139" s="614"/>
      <c r="Z139" s="614"/>
      <c r="AA139" s="614"/>
      <c r="AB139" s="614"/>
      <c r="AC139" s="614"/>
      <c r="AD139" s="614"/>
      <c r="AE139" s="614"/>
      <c r="AF139" s="614"/>
      <c r="AG139" s="614"/>
      <c r="AH139" s="614"/>
      <c r="AI139" s="614"/>
      <c r="AJ139" s="614"/>
      <c r="AK139" s="615"/>
    </row>
    <row r="140" spans="1:37" ht="3.75" customHeight="1">
      <c r="A140" s="612"/>
      <c r="B140" s="614"/>
      <c r="C140" s="614"/>
      <c r="D140" s="614"/>
      <c r="E140" s="614"/>
      <c r="F140" s="614"/>
      <c r="G140" s="614"/>
      <c r="H140" s="614"/>
      <c r="I140" s="614"/>
      <c r="J140" s="614"/>
      <c r="K140" s="614"/>
      <c r="L140" s="614"/>
      <c r="M140" s="614"/>
      <c r="N140" s="614"/>
      <c r="O140" s="614"/>
      <c r="P140" s="614"/>
      <c r="Q140" s="614"/>
      <c r="R140" s="614"/>
      <c r="S140" s="614"/>
      <c r="T140" s="614"/>
      <c r="U140" s="614"/>
      <c r="V140" s="614"/>
      <c r="W140" s="614"/>
      <c r="X140" s="614"/>
      <c r="Y140" s="614"/>
      <c r="Z140" s="614"/>
      <c r="AA140" s="614"/>
      <c r="AB140" s="614"/>
      <c r="AC140" s="614"/>
      <c r="AD140" s="614"/>
      <c r="AE140" s="614"/>
      <c r="AF140" s="614"/>
      <c r="AG140" s="614"/>
      <c r="AH140" s="614"/>
      <c r="AI140" s="614"/>
      <c r="AJ140" s="614"/>
      <c r="AK140" s="615"/>
    </row>
    <row r="141" spans="1:37" ht="12.75">
      <c r="A141" s="612"/>
      <c r="B141" s="614"/>
      <c r="C141" s="614"/>
      <c r="D141" s="614"/>
      <c r="E141" s="614"/>
      <c r="F141" s="615"/>
      <c r="G141" s="227"/>
      <c r="H141" s="612" t="s">
        <v>599</v>
      </c>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4"/>
      <c r="AE141" s="614"/>
      <c r="AF141" s="614"/>
      <c r="AG141" s="614"/>
      <c r="AH141" s="614"/>
      <c r="AI141" s="614"/>
      <c r="AJ141" s="614"/>
      <c r="AK141" s="615"/>
    </row>
    <row r="142" spans="1:37" ht="11.25" customHeight="1">
      <c r="A142" s="612"/>
      <c r="B142" s="614"/>
      <c r="C142" s="614"/>
      <c r="D142" s="614"/>
      <c r="E142" s="614"/>
      <c r="F142" s="614"/>
      <c r="G142" s="614"/>
      <c r="H142" s="639" t="s">
        <v>600</v>
      </c>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0"/>
      <c r="AE142" s="640"/>
      <c r="AF142" s="640"/>
      <c r="AG142" s="640"/>
      <c r="AH142" s="640"/>
      <c r="AI142" s="640"/>
      <c r="AJ142" s="640"/>
      <c r="AK142" s="641"/>
    </row>
    <row r="143" spans="1:37" ht="10.5" customHeight="1">
      <c r="A143" s="612"/>
      <c r="B143" s="614"/>
      <c r="C143" s="614"/>
      <c r="D143" s="614"/>
      <c r="E143" s="614"/>
      <c r="F143" s="614"/>
      <c r="G143" s="614"/>
      <c r="H143" s="614"/>
      <c r="I143" s="639" t="s">
        <v>601</v>
      </c>
      <c r="J143" s="640"/>
      <c r="K143" s="640"/>
      <c r="L143" s="640"/>
      <c r="M143" s="640"/>
      <c r="N143" s="640"/>
      <c r="O143" s="640"/>
      <c r="P143" s="640"/>
      <c r="Q143" s="640"/>
      <c r="R143" s="640"/>
      <c r="S143" s="640"/>
      <c r="T143" s="640"/>
      <c r="U143" s="640"/>
      <c r="V143" s="640"/>
      <c r="W143" s="640"/>
      <c r="X143" s="640"/>
      <c r="Y143" s="640"/>
      <c r="Z143" s="640"/>
      <c r="AA143" s="640"/>
      <c r="AB143" s="640"/>
      <c r="AC143" s="640"/>
      <c r="AD143" s="640"/>
      <c r="AE143" s="640"/>
      <c r="AF143" s="640"/>
      <c r="AG143" s="640"/>
      <c r="AH143" s="640"/>
      <c r="AI143" s="640"/>
      <c r="AJ143" s="640"/>
      <c r="AK143" s="641"/>
    </row>
    <row r="144" spans="1:37" ht="9" customHeight="1" hidden="1">
      <c r="A144" s="642"/>
      <c r="B144" s="619"/>
      <c r="C144" s="619"/>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19"/>
      <c r="AD144" s="619"/>
      <c r="AE144" s="619"/>
      <c r="AF144" s="619"/>
      <c r="AG144" s="619"/>
      <c r="AH144" s="619"/>
      <c r="AI144" s="619"/>
      <c r="AJ144" s="619"/>
      <c r="AK144" s="643"/>
    </row>
    <row r="145" spans="1:37" ht="3.75" customHeight="1">
      <c r="A145" s="635"/>
      <c r="B145" s="652"/>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3"/>
    </row>
    <row r="146" spans="1:37" ht="12.75">
      <c r="A146" s="612" t="s">
        <v>909</v>
      </c>
      <c r="B146" s="614"/>
      <c r="C146" s="614"/>
      <c r="D146" s="614"/>
      <c r="E146" s="614"/>
      <c r="F146" s="614"/>
      <c r="G146" s="227"/>
      <c r="H146" s="612" t="s">
        <v>896</v>
      </c>
      <c r="I146" s="614"/>
      <c r="J146" s="614"/>
      <c r="K146" s="614"/>
      <c r="L146" s="614"/>
      <c r="M146" s="614"/>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15"/>
    </row>
    <row r="147" spans="1:37" ht="3" customHeight="1">
      <c r="A147" s="612"/>
      <c r="B147" s="610"/>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1"/>
    </row>
    <row r="148" spans="1:37" ht="12.75">
      <c r="A148" s="612"/>
      <c r="B148" s="614"/>
      <c r="C148" s="614"/>
      <c r="D148" s="614"/>
      <c r="E148" s="614"/>
      <c r="F148" s="614"/>
      <c r="G148" s="227"/>
      <c r="H148" s="612" t="s">
        <v>111</v>
      </c>
      <c r="I148" s="614"/>
      <c r="J148" s="614"/>
      <c r="K148" s="614"/>
      <c r="L148" s="614"/>
      <c r="M148" s="614"/>
      <c r="N148" s="614"/>
      <c r="O148" s="614"/>
      <c r="P148" s="614"/>
      <c r="Q148" s="614"/>
      <c r="R148" s="614"/>
      <c r="S148" s="614"/>
      <c r="T148" s="614"/>
      <c r="U148" s="614"/>
      <c r="V148" s="614"/>
      <c r="W148" s="614"/>
      <c r="X148" s="614"/>
      <c r="Y148" s="614"/>
      <c r="Z148" s="614"/>
      <c r="AA148" s="614"/>
      <c r="AB148" s="614"/>
      <c r="AC148" s="614"/>
      <c r="AD148" s="614"/>
      <c r="AE148" s="614"/>
      <c r="AF148" s="614"/>
      <c r="AG148" s="614"/>
      <c r="AH148" s="614"/>
      <c r="AI148" s="614"/>
      <c r="AJ148" s="614"/>
      <c r="AK148" s="615"/>
    </row>
    <row r="149" spans="1:37" ht="3.75" customHeight="1">
      <c r="A149" s="642"/>
      <c r="B149" s="619"/>
      <c r="C149" s="619"/>
      <c r="D149" s="619"/>
      <c r="E149" s="619"/>
      <c r="F149" s="619"/>
      <c r="G149" s="619"/>
      <c r="H149" s="619"/>
      <c r="I149" s="619"/>
      <c r="J149" s="619"/>
      <c r="K149" s="619"/>
      <c r="L149" s="619"/>
      <c r="M149" s="619"/>
      <c r="N149" s="619"/>
      <c r="O149" s="619"/>
      <c r="P149" s="619"/>
      <c r="Q149" s="619"/>
      <c r="R149" s="619"/>
      <c r="S149" s="619"/>
      <c r="T149" s="619"/>
      <c r="U149" s="619"/>
      <c r="V149" s="619"/>
      <c r="W149" s="619"/>
      <c r="X149" s="619"/>
      <c r="Y149" s="619"/>
      <c r="Z149" s="619"/>
      <c r="AA149" s="619"/>
      <c r="AB149" s="619"/>
      <c r="AC149" s="619"/>
      <c r="AD149" s="619"/>
      <c r="AE149" s="619"/>
      <c r="AF149" s="619"/>
      <c r="AG149" s="619"/>
      <c r="AH149" s="619"/>
      <c r="AI149" s="619"/>
      <c r="AJ149" s="619"/>
      <c r="AK149" s="643"/>
    </row>
    <row r="150" spans="1:37" ht="6.75" customHeight="1">
      <c r="A150" s="612"/>
      <c r="B150" s="610"/>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c r="AA150" s="610"/>
      <c r="AB150" s="610"/>
      <c r="AC150" s="610"/>
      <c r="AD150" s="610"/>
      <c r="AE150" s="610"/>
      <c r="AF150" s="610"/>
      <c r="AG150" s="610"/>
      <c r="AH150" s="610"/>
      <c r="AI150" s="610"/>
      <c r="AJ150" s="610"/>
      <c r="AK150" s="611"/>
    </row>
    <row r="151" spans="1:37" ht="12.75">
      <c r="A151" s="612" t="s">
        <v>910</v>
      </c>
      <c r="B151" s="614"/>
      <c r="C151" s="614"/>
      <c r="D151" s="614"/>
      <c r="E151" s="614"/>
      <c r="F151" s="614"/>
      <c r="G151" s="227"/>
      <c r="H151" s="612" t="s">
        <v>112</v>
      </c>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15"/>
    </row>
    <row r="152" spans="1:37" ht="3.75" customHeight="1">
      <c r="A152" s="612"/>
      <c r="B152" s="610"/>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10"/>
      <c r="AA152" s="610"/>
      <c r="AB152" s="610"/>
      <c r="AC152" s="610"/>
      <c r="AD152" s="610"/>
      <c r="AE152" s="610"/>
      <c r="AF152" s="610"/>
      <c r="AG152" s="610"/>
      <c r="AH152" s="610"/>
      <c r="AI152" s="610"/>
      <c r="AJ152" s="610"/>
      <c r="AK152" s="611"/>
    </row>
    <row r="153" spans="1:37" ht="12.75">
      <c r="A153" s="625"/>
      <c r="B153" s="614"/>
      <c r="C153" s="614"/>
      <c r="D153" s="614"/>
      <c r="E153" s="614"/>
      <c r="F153" s="614"/>
      <c r="G153" s="227"/>
      <c r="H153" s="612" t="s">
        <v>113</v>
      </c>
      <c r="I153" s="614"/>
      <c r="J153" s="614"/>
      <c r="K153" s="614"/>
      <c r="L153" s="614"/>
      <c r="M153" s="614"/>
      <c r="N153" s="614"/>
      <c r="O153" s="614"/>
      <c r="P153" s="614"/>
      <c r="Q153" s="614"/>
      <c r="R153" s="614"/>
      <c r="S153" s="614"/>
      <c r="T153" s="614"/>
      <c r="U153" s="614"/>
      <c r="V153" s="614"/>
      <c r="W153" s="614"/>
      <c r="X153" s="614"/>
      <c r="Y153" s="614"/>
      <c r="Z153" s="614"/>
      <c r="AA153" s="614"/>
      <c r="AB153" s="614"/>
      <c r="AC153" s="614"/>
      <c r="AD153" s="614"/>
      <c r="AE153" s="614"/>
      <c r="AF153" s="614"/>
      <c r="AG153" s="614"/>
      <c r="AH153" s="614"/>
      <c r="AI153" s="614"/>
      <c r="AJ153" s="614"/>
      <c r="AK153" s="615"/>
    </row>
    <row r="154" spans="1:37" ht="10.5" customHeight="1">
      <c r="A154" s="651"/>
      <c r="B154" s="640"/>
      <c r="C154" s="640"/>
      <c r="D154" s="640"/>
      <c r="E154" s="640"/>
      <c r="F154" s="640"/>
      <c r="G154" s="640"/>
      <c r="H154" s="640"/>
      <c r="I154" s="240" t="s">
        <v>833</v>
      </c>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8"/>
    </row>
    <row r="155" spans="1:37" ht="3.75" customHeight="1" hidden="1">
      <c r="A155" s="642"/>
      <c r="B155" s="619"/>
      <c r="C155" s="619"/>
      <c r="D155" s="619"/>
      <c r="E155" s="619"/>
      <c r="F155" s="619"/>
      <c r="G155" s="619"/>
      <c r="H155" s="619"/>
      <c r="I155" s="619"/>
      <c r="J155" s="619"/>
      <c r="K155" s="619"/>
      <c r="L155" s="619"/>
      <c r="M155" s="619"/>
      <c r="N155" s="619"/>
      <c r="O155" s="619"/>
      <c r="P155" s="619"/>
      <c r="Q155" s="619"/>
      <c r="R155" s="619"/>
      <c r="S155" s="619"/>
      <c r="T155" s="619"/>
      <c r="U155" s="619"/>
      <c r="V155" s="619"/>
      <c r="W155" s="619"/>
      <c r="X155" s="619"/>
      <c r="Y155" s="619"/>
      <c r="Z155" s="619"/>
      <c r="AA155" s="619"/>
      <c r="AB155" s="619"/>
      <c r="AC155" s="619"/>
      <c r="AD155" s="619"/>
      <c r="AE155" s="619"/>
      <c r="AF155" s="619"/>
      <c r="AG155" s="619"/>
      <c r="AH155" s="619"/>
      <c r="AI155" s="619"/>
      <c r="AJ155" s="619"/>
      <c r="AK155" s="643"/>
    </row>
    <row r="156" spans="1:37" ht="3.75" customHeight="1">
      <c r="A156" s="635"/>
      <c r="B156" s="652"/>
      <c r="C156" s="652"/>
      <c r="D156" s="652"/>
      <c r="E156" s="652"/>
      <c r="F156" s="652"/>
      <c r="G156" s="652"/>
      <c r="H156" s="652"/>
      <c r="I156" s="652"/>
      <c r="J156" s="652"/>
      <c r="K156" s="652"/>
      <c r="L156" s="652"/>
      <c r="M156" s="652"/>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3"/>
    </row>
    <row r="157" spans="1:37" ht="12.75">
      <c r="A157" s="612" t="s">
        <v>911</v>
      </c>
      <c r="B157" s="614"/>
      <c r="C157" s="614"/>
      <c r="D157" s="614"/>
      <c r="E157" s="614"/>
      <c r="F157" s="614"/>
      <c r="G157" s="227"/>
      <c r="H157" s="612" t="s">
        <v>676</v>
      </c>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15"/>
    </row>
    <row r="158" spans="1:37" ht="5.25" customHeight="1">
      <c r="A158" s="625"/>
      <c r="B158" s="614"/>
      <c r="C158" s="614"/>
      <c r="D158" s="614"/>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15"/>
    </row>
    <row r="159" spans="1:37" ht="12.75">
      <c r="A159" s="612"/>
      <c r="B159" s="614"/>
      <c r="C159" s="614"/>
      <c r="D159" s="614"/>
      <c r="E159" s="614"/>
      <c r="F159" s="614"/>
      <c r="G159" s="227"/>
      <c r="H159" s="612" t="s">
        <v>834</v>
      </c>
      <c r="I159" s="614"/>
      <c r="J159" s="614"/>
      <c r="K159" s="614"/>
      <c r="L159" s="614"/>
      <c r="M159" s="614"/>
      <c r="N159" s="614"/>
      <c r="O159" s="614"/>
      <c r="P159" s="614"/>
      <c r="Q159" s="614"/>
      <c r="R159" s="614"/>
      <c r="S159" s="614"/>
      <c r="T159" s="614"/>
      <c r="U159" s="614"/>
      <c r="V159" s="614"/>
      <c r="W159" s="614"/>
      <c r="X159" s="614"/>
      <c r="Y159" s="614"/>
      <c r="Z159" s="614"/>
      <c r="AA159" s="614"/>
      <c r="AB159" s="614"/>
      <c r="AC159" s="614"/>
      <c r="AD159" s="614"/>
      <c r="AE159" s="614"/>
      <c r="AF159" s="614"/>
      <c r="AG159" s="614"/>
      <c r="AH159" s="614"/>
      <c r="AI159" s="614"/>
      <c r="AJ159" s="614"/>
      <c r="AK159" s="615"/>
    </row>
    <row r="160" spans="1:37" ht="2.25" customHeight="1">
      <c r="A160" s="625"/>
      <c r="B160" s="614"/>
      <c r="C160" s="614"/>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5"/>
    </row>
    <row r="161" spans="1:37" ht="12.75">
      <c r="A161" s="612"/>
      <c r="B161" s="614"/>
      <c r="C161" s="614"/>
      <c r="D161" s="614"/>
      <c r="E161" s="614"/>
      <c r="F161" s="614"/>
      <c r="G161" s="227"/>
      <c r="H161" s="612" t="s">
        <v>835</v>
      </c>
      <c r="I161" s="610"/>
      <c r="J161" s="610"/>
      <c r="K161" s="610"/>
      <c r="L161" s="610"/>
      <c r="M161" s="610"/>
      <c r="N161" s="610"/>
      <c r="O161" s="610"/>
      <c r="P161" s="610"/>
      <c r="Q161" s="610"/>
      <c r="R161" s="610"/>
      <c r="S161" s="610"/>
      <c r="T161" s="611"/>
      <c r="U161" s="227"/>
      <c r="V161" s="230" t="s">
        <v>836</v>
      </c>
      <c r="W161" s="231"/>
      <c r="X161" s="231"/>
      <c r="Y161" s="231"/>
      <c r="Z161" s="231"/>
      <c r="AA161" s="231"/>
      <c r="AB161" s="644"/>
      <c r="AC161" s="645"/>
      <c r="AD161" s="645"/>
      <c r="AE161" s="645"/>
      <c r="AF161" s="645"/>
      <c r="AG161" s="646"/>
      <c r="AH161" s="612"/>
      <c r="AI161" s="614"/>
      <c r="AJ161" s="614"/>
      <c r="AK161" s="615"/>
    </row>
    <row r="162" spans="1:37" ht="3.75" customHeight="1">
      <c r="A162" s="642"/>
      <c r="B162" s="619"/>
      <c r="C162" s="619"/>
      <c r="D162" s="619"/>
      <c r="E162" s="619"/>
      <c r="F162" s="619"/>
      <c r="G162" s="619"/>
      <c r="H162" s="619"/>
      <c r="I162" s="619"/>
      <c r="J162" s="619"/>
      <c r="K162" s="619"/>
      <c r="L162" s="619"/>
      <c r="M162" s="619"/>
      <c r="N162" s="619"/>
      <c r="O162" s="619"/>
      <c r="P162" s="619"/>
      <c r="Q162" s="619"/>
      <c r="R162" s="619"/>
      <c r="S162" s="619"/>
      <c r="T162" s="619"/>
      <c r="U162" s="619"/>
      <c r="V162" s="619"/>
      <c r="W162" s="619"/>
      <c r="X162" s="619"/>
      <c r="Y162" s="619"/>
      <c r="Z162" s="619"/>
      <c r="AA162" s="619"/>
      <c r="AB162" s="619"/>
      <c r="AC162" s="619"/>
      <c r="AD162" s="619"/>
      <c r="AE162" s="619"/>
      <c r="AF162" s="619"/>
      <c r="AG162" s="619"/>
      <c r="AH162" s="619"/>
      <c r="AI162" s="619"/>
      <c r="AJ162" s="619"/>
      <c r="AK162" s="643"/>
    </row>
    <row r="163" spans="1:37" ht="5.25" customHeight="1">
      <c r="A163" s="230"/>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2"/>
    </row>
    <row r="164" spans="1:37" ht="12.75">
      <c r="A164" s="612" t="s">
        <v>912</v>
      </c>
      <c r="B164" s="614"/>
      <c r="C164" s="614"/>
      <c r="D164" s="614"/>
      <c r="E164" s="614"/>
      <c r="F164" s="615"/>
      <c r="G164" s="227"/>
      <c r="H164" s="612" t="s">
        <v>741</v>
      </c>
      <c r="I164" s="614"/>
      <c r="J164" s="614"/>
      <c r="K164" s="614"/>
      <c r="L164" s="614"/>
      <c r="M164" s="614"/>
      <c r="N164" s="614"/>
      <c r="O164" s="614"/>
      <c r="P164" s="614"/>
      <c r="Q164" s="614"/>
      <c r="R164" s="614"/>
      <c r="S164" s="614"/>
      <c r="T164" s="614"/>
      <c r="U164" s="614"/>
      <c r="V164" s="614"/>
      <c r="W164" s="614"/>
      <c r="X164" s="614"/>
      <c r="Y164" s="614"/>
      <c r="Z164" s="614"/>
      <c r="AA164" s="614"/>
      <c r="AB164" s="614"/>
      <c r="AC164" s="614"/>
      <c r="AD164" s="614"/>
      <c r="AE164" s="614"/>
      <c r="AF164" s="614"/>
      <c r="AG164" s="614"/>
      <c r="AH164" s="614"/>
      <c r="AI164" s="614"/>
      <c r="AJ164" s="614"/>
      <c r="AK164" s="615"/>
    </row>
    <row r="165" spans="1:37" ht="8.25" customHeight="1">
      <c r="A165" s="612"/>
      <c r="B165" s="614"/>
      <c r="C165" s="614"/>
      <c r="D165" s="614"/>
      <c r="E165" s="614"/>
      <c r="F165" s="614"/>
      <c r="G165" s="614"/>
      <c r="H165" s="614"/>
      <c r="I165" s="639" t="s">
        <v>138</v>
      </c>
      <c r="J165" s="640"/>
      <c r="K165" s="640"/>
      <c r="L165" s="640"/>
      <c r="M165" s="640"/>
      <c r="N165" s="640"/>
      <c r="O165" s="640"/>
      <c r="P165" s="640"/>
      <c r="Q165" s="640"/>
      <c r="R165" s="640"/>
      <c r="S165" s="640"/>
      <c r="T165" s="640"/>
      <c r="U165" s="640"/>
      <c r="V165" s="640"/>
      <c r="W165" s="640"/>
      <c r="X165" s="640"/>
      <c r="Y165" s="640"/>
      <c r="Z165" s="640"/>
      <c r="AA165" s="640"/>
      <c r="AB165" s="640"/>
      <c r="AC165" s="640"/>
      <c r="AD165" s="640"/>
      <c r="AE165" s="640"/>
      <c r="AF165" s="640"/>
      <c r="AG165" s="640"/>
      <c r="AH165" s="640"/>
      <c r="AI165" s="640"/>
      <c r="AJ165" s="640"/>
      <c r="AK165" s="641"/>
    </row>
    <row r="166" spans="1:37" ht="12.75">
      <c r="A166" s="612"/>
      <c r="B166" s="614"/>
      <c r="C166" s="614"/>
      <c r="D166" s="614"/>
      <c r="E166" s="614"/>
      <c r="F166" s="615"/>
      <c r="G166" s="227"/>
      <c r="H166" s="612" t="s">
        <v>118</v>
      </c>
      <c r="I166" s="614"/>
      <c r="J166" s="614"/>
      <c r="K166" s="614"/>
      <c r="L166" s="614"/>
      <c r="M166" s="614"/>
      <c r="N166" s="614"/>
      <c r="O166" s="614"/>
      <c r="P166" s="614"/>
      <c r="Q166" s="614"/>
      <c r="R166" s="614"/>
      <c r="S166" s="614"/>
      <c r="T166" s="614"/>
      <c r="U166" s="614"/>
      <c r="V166" s="614"/>
      <c r="W166" s="614"/>
      <c r="X166" s="614"/>
      <c r="Y166" s="614"/>
      <c r="Z166" s="614"/>
      <c r="AA166" s="614"/>
      <c r="AB166" s="614"/>
      <c r="AC166" s="614"/>
      <c r="AD166" s="614"/>
      <c r="AE166" s="614"/>
      <c r="AF166" s="614"/>
      <c r="AG166" s="614"/>
      <c r="AH166" s="614"/>
      <c r="AI166" s="614"/>
      <c r="AJ166" s="614"/>
      <c r="AK166" s="615"/>
    </row>
    <row r="167" spans="1:37" ht="5.25" customHeight="1">
      <c r="A167" s="642"/>
      <c r="B167" s="619"/>
      <c r="C167" s="619"/>
      <c r="D167" s="619"/>
      <c r="E167" s="619"/>
      <c r="F167" s="619"/>
      <c r="G167" s="619"/>
      <c r="H167" s="619"/>
      <c r="I167" s="619"/>
      <c r="J167" s="619"/>
      <c r="K167" s="619"/>
      <c r="L167" s="619"/>
      <c r="M167" s="619"/>
      <c r="N167" s="619"/>
      <c r="O167" s="619"/>
      <c r="P167" s="619"/>
      <c r="Q167" s="619"/>
      <c r="R167" s="619"/>
      <c r="S167" s="619"/>
      <c r="T167" s="619"/>
      <c r="U167" s="619"/>
      <c r="V167" s="619"/>
      <c r="W167" s="619"/>
      <c r="X167" s="619"/>
      <c r="Y167" s="619"/>
      <c r="Z167" s="619"/>
      <c r="AA167" s="619"/>
      <c r="AB167" s="619"/>
      <c r="AC167" s="619"/>
      <c r="AD167" s="619"/>
      <c r="AE167" s="619"/>
      <c r="AF167" s="619"/>
      <c r="AG167" s="619"/>
      <c r="AH167" s="619"/>
      <c r="AI167" s="619"/>
      <c r="AJ167" s="619"/>
      <c r="AK167" s="643"/>
    </row>
    <row r="168" spans="1:37" ht="8.25">
      <c r="A168" s="612" t="s">
        <v>119</v>
      </c>
      <c r="B168" s="610"/>
      <c r="C168" s="610"/>
      <c r="D168" s="610"/>
      <c r="E168" s="610"/>
      <c r="F168" s="610"/>
      <c r="G168" s="610"/>
      <c r="H168" s="610"/>
      <c r="I168" s="610"/>
      <c r="J168" s="610"/>
      <c r="K168" s="610"/>
      <c r="L168" s="610"/>
      <c r="M168" s="610"/>
      <c r="N168" s="610"/>
      <c r="O168" s="610"/>
      <c r="P168" s="610"/>
      <c r="Q168" s="610"/>
      <c r="R168" s="610"/>
      <c r="S168" s="610"/>
      <c r="T168" s="610"/>
      <c r="U168" s="610"/>
      <c r="V168" s="610"/>
      <c r="W168" s="610"/>
      <c r="X168" s="610"/>
      <c r="Y168" s="610"/>
      <c r="Z168" s="610"/>
      <c r="AA168" s="610"/>
      <c r="AB168" s="610"/>
      <c r="AC168" s="610"/>
      <c r="AD168" s="610"/>
      <c r="AE168" s="610"/>
      <c r="AF168" s="610"/>
      <c r="AG168" s="610"/>
      <c r="AH168" s="610"/>
      <c r="AI168" s="610"/>
      <c r="AJ168" s="610"/>
      <c r="AK168" s="611"/>
    </row>
    <row r="169" spans="1:37" ht="8.25">
      <c r="A169" s="613" t="s">
        <v>817</v>
      </c>
      <c r="B169" s="668"/>
      <c r="C169" s="668"/>
      <c r="D169" s="668"/>
      <c r="E169" s="668"/>
      <c r="F169" s="668"/>
      <c r="G169" s="668"/>
      <c r="H169" s="668"/>
      <c r="I169" s="668"/>
      <c r="J169" s="668"/>
      <c r="K169" s="668"/>
      <c r="L169" s="668"/>
      <c r="M169" s="668"/>
      <c r="N169" s="668"/>
      <c r="O169" s="668"/>
      <c r="P169" s="668"/>
      <c r="Q169" s="668"/>
      <c r="R169" s="668"/>
      <c r="S169" s="668"/>
      <c r="T169" s="668"/>
      <c r="U169" s="668"/>
      <c r="V169" s="668"/>
      <c r="W169" s="668"/>
      <c r="X169" s="668"/>
      <c r="Y169" s="668"/>
      <c r="Z169" s="668"/>
      <c r="AA169" s="668"/>
      <c r="AB169" s="668"/>
      <c r="AC169" s="668"/>
      <c r="AD169" s="668"/>
      <c r="AE169" s="668"/>
      <c r="AF169" s="668"/>
      <c r="AG169" s="668"/>
      <c r="AH169" s="668"/>
      <c r="AI169" s="668"/>
      <c r="AJ169" s="668"/>
      <c r="AK169" s="669"/>
    </row>
    <row r="170" spans="1:37" ht="12.75">
      <c r="A170" s="597" t="s">
        <v>818</v>
      </c>
      <c r="B170" s="670"/>
      <c r="C170" s="670"/>
      <c r="D170" s="670"/>
      <c r="E170" s="670"/>
      <c r="F170" s="670"/>
      <c r="G170" s="670"/>
      <c r="H170" s="670"/>
      <c r="I170" s="670"/>
      <c r="J170" s="670"/>
      <c r="K170" s="670"/>
      <c r="L170" s="670"/>
      <c r="M170" s="670"/>
      <c r="N170" s="670"/>
      <c r="O170" s="670"/>
      <c r="P170" s="670"/>
      <c r="Q170" s="670"/>
      <c r="R170" s="670"/>
      <c r="S170" s="670"/>
      <c r="T170" s="670"/>
      <c r="U170" s="670"/>
      <c r="V170" s="670"/>
      <c r="W170" s="670"/>
      <c r="X170" s="670"/>
      <c r="Y170" s="670"/>
      <c r="Z170" s="670"/>
      <c r="AA170" s="670"/>
      <c r="AB170" s="670"/>
      <c r="AC170" s="670"/>
      <c r="AD170" s="670"/>
      <c r="AE170" s="670"/>
      <c r="AF170" s="670"/>
      <c r="AG170" s="670"/>
      <c r="AH170" s="670"/>
      <c r="AI170" s="670"/>
      <c r="AJ170" s="670"/>
      <c r="AK170" s="671"/>
    </row>
    <row r="171" spans="1:37" ht="8.25">
      <c r="A171" s="613" t="s">
        <v>819</v>
      </c>
      <c r="B171" s="610"/>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c r="AA171" s="610"/>
      <c r="AB171" s="610"/>
      <c r="AC171" s="610"/>
      <c r="AD171" s="610"/>
      <c r="AE171" s="610"/>
      <c r="AF171" s="610"/>
      <c r="AG171" s="610"/>
      <c r="AH171" s="610"/>
      <c r="AI171" s="610"/>
      <c r="AJ171" s="610"/>
      <c r="AK171" s="611"/>
    </row>
    <row r="172" spans="1:37" ht="8.25">
      <c r="A172" s="672" t="s">
        <v>353</v>
      </c>
      <c r="B172" s="639"/>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73"/>
    </row>
    <row r="173" spans="1:37" ht="12.75">
      <c r="A173" s="612" t="s">
        <v>913</v>
      </c>
      <c r="B173" s="614"/>
      <c r="C173" s="614"/>
      <c r="D173" s="614"/>
      <c r="E173" s="614"/>
      <c r="F173" s="615"/>
      <c r="G173" s="227"/>
      <c r="H173" s="612" t="s">
        <v>994</v>
      </c>
      <c r="I173" s="614"/>
      <c r="J173" s="614"/>
      <c r="K173" s="614"/>
      <c r="L173" s="614"/>
      <c r="M173" s="614"/>
      <c r="N173" s="614"/>
      <c r="O173" s="614"/>
      <c r="P173" s="614"/>
      <c r="Q173" s="614"/>
      <c r="R173" s="614"/>
      <c r="S173" s="614"/>
      <c r="T173" s="614"/>
      <c r="U173" s="614"/>
      <c r="V173" s="614"/>
      <c r="W173" s="614"/>
      <c r="X173" s="614"/>
      <c r="Y173" s="614"/>
      <c r="Z173" s="614"/>
      <c r="AA173" s="614"/>
      <c r="AB173" s="614"/>
      <c r="AC173" s="614"/>
      <c r="AD173" s="614"/>
      <c r="AE173" s="614"/>
      <c r="AF173" s="614"/>
      <c r="AG173" s="614"/>
      <c r="AH173" s="614"/>
      <c r="AI173" s="614"/>
      <c r="AJ173" s="614"/>
      <c r="AK173" s="615"/>
    </row>
    <row r="174" spans="1:37" ht="3" customHeight="1">
      <c r="A174" s="230"/>
      <c r="B174" s="231"/>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2"/>
    </row>
    <row r="175" spans="1:37" ht="12.75">
      <c r="A175" s="612"/>
      <c r="B175" s="614"/>
      <c r="C175" s="614"/>
      <c r="D175" s="614"/>
      <c r="E175" s="614"/>
      <c r="F175" s="615"/>
      <c r="G175" s="227"/>
      <c r="H175" s="612" t="s">
        <v>293</v>
      </c>
      <c r="I175" s="610"/>
      <c r="J175" s="610"/>
      <c r="K175" s="610"/>
      <c r="L175" s="610"/>
      <c r="M175" s="610"/>
      <c r="N175" s="610"/>
      <c r="O175" s="610"/>
      <c r="P175" s="610"/>
      <c r="Q175" s="610"/>
      <c r="R175" s="610"/>
      <c r="S175" s="610"/>
      <c r="T175" s="611"/>
      <c r="U175" s="227"/>
      <c r="V175" s="230" t="s">
        <v>404</v>
      </c>
      <c r="W175" s="231"/>
      <c r="X175" s="231"/>
      <c r="Y175" s="231"/>
      <c r="Z175" s="231"/>
      <c r="AA175" s="231"/>
      <c r="AB175" s="644"/>
      <c r="AC175" s="645"/>
      <c r="AD175" s="645"/>
      <c r="AE175" s="645"/>
      <c r="AF175" s="645"/>
      <c r="AG175" s="646"/>
      <c r="AH175" s="231"/>
      <c r="AI175" s="231"/>
      <c r="AJ175" s="231"/>
      <c r="AK175" s="232"/>
    </row>
    <row r="176" spans="1:37" ht="5.25" customHeight="1">
      <c r="A176" s="612"/>
      <c r="B176" s="610"/>
      <c r="C176" s="610"/>
      <c r="D176" s="610"/>
      <c r="E176" s="610"/>
      <c r="F176" s="610"/>
      <c r="G176" s="610"/>
      <c r="H176" s="610"/>
      <c r="I176" s="610"/>
      <c r="J176" s="610"/>
      <c r="K176" s="610"/>
      <c r="L176" s="610"/>
      <c r="M176" s="610"/>
      <c r="N176" s="610"/>
      <c r="O176" s="610"/>
      <c r="P176" s="610"/>
      <c r="Q176" s="610"/>
      <c r="R176" s="610"/>
      <c r="S176" s="610"/>
      <c r="T176" s="610"/>
      <c r="U176" s="610"/>
      <c r="V176" s="610"/>
      <c r="W176" s="610"/>
      <c r="X176" s="610"/>
      <c r="Y176" s="610"/>
      <c r="Z176" s="610"/>
      <c r="AA176" s="610"/>
      <c r="AB176" s="610"/>
      <c r="AC176" s="610"/>
      <c r="AD176" s="610"/>
      <c r="AE176" s="610"/>
      <c r="AF176" s="610"/>
      <c r="AG176" s="610"/>
      <c r="AH176" s="610"/>
      <c r="AI176" s="610"/>
      <c r="AJ176" s="610"/>
      <c r="AK176" s="611"/>
    </row>
    <row r="177" spans="1:37" ht="12.75">
      <c r="A177" s="612"/>
      <c r="B177" s="614"/>
      <c r="C177" s="614"/>
      <c r="D177" s="614"/>
      <c r="E177" s="614"/>
      <c r="F177" s="615"/>
      <c r="G177" s="227"/>
      <c r="H177" s="231" t="s">
        <v>405</v>
      </c>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2"/>
    </row>
    <row r="178" spans="1:37" ht="0.75" customHeight="1">
      <c r="A178" s="642"/>
      <c r="B178" s="619"/>
      <c r="C178" s="619"/>
      <c r="D178" s="619"/>
      <c r="E178" s="619"/>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619"/>
      <c r="AE178" s="619"/>
      <c r="AF178" s="619"/>
      <c r="AG178" s="619"/>
      <c r="AH178" s="619"/>
      <c r="AI178" s="619"/>
      <c r="AJ178" s="619"/>
      <c r="AK178" s="643"/>
    </row>
    <row r="179" spans="1:37" ht="5.25" customHeight="1">
      <c r="A179" s="612"/>
      <c r="B179" s="610"/>
      <c r="C179" s="610"/>
      <c r="D179" s="610"/>
      <c r="E179" s="610"/>
      <c r="F179" s="610"/>
      <c r="G179" s="610"/>
      <c r="H179" s="610"/>
      <c r="I179" s="610"/>
      <c r="J179" s="610"/>
      <c r="K179" s="610"/>
      <c r="L179" s="610"/>
      <c r="M179" s="610"/>
      <c r="N179" s="610"/>
      <c r="O179" s="610"/>
      <c r="P179" s="610"/>
      <c r="Q179" s="610"/>
      <c r="R179" s="610"/>
      <c r="S179" s="610"/>
      <c r="T179" s="610"/>
      <c r="U179" s="610"/>
      <c r="V179" s="610"/>
      <c r="W179" s="610"/>
      <c r="X179" s="610"/>
      <c r="Y179" s="610"/>
      <c r="Z179" s="610"/>
      <c r="AA179" s="610"/>
      <c r="AB179" s="610"/>
      <c r="AC179" s="610"/>
      <c r="AD179" s="610"/>
      <c r="AE179" s="610"/>
      <c r="AF179" s="610"/>
      <c r="AG179" s="610"/>
      <c r="AH179" s="610"/>
      <c r="AI179" s="610"/>
      <c r="AJ179" s="610"/>
      <c r="AK179" s="611"/>
    </row>
    <row r="180" spans="1:37" ht="12.75">
      <c r="A180" s="612" t="s">
        <v>914</v>
      </c>
      <c r="B180" s="614"/>
      <c r="C180" s="614"/>
      <c r="D180" s="614"/>
      <c r="E180" s="614"/>
      <c r="F180" s="615"/>
      <c r="G180" s="227"/>
      <c r="H180" s="612" t="s">
        <v>406</v>
      </c>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15"/>
    </row>
    <row r="181" spans="1:37" ht="12.75">
      <c r="A181" s="612"/>
      <c r="B181" s="610"/>
      <c r="C181" s="610"/>
      <c r="D181" s="610"/>
      <c r="E181" s="610"/>
      <c r="F181" s="610"/>
      <c r="G181" s="610"/>
      <c r="H181" s="614"/>
      <c r="I181" s="240" t="s">
        <v>407</v>
      </c>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2"/>
    </row>
    <row r="182" spans="1:37" ht="12.75">
      <c r="A182" s="612"/>
      <c r="B182" s="614"/>
      <c r="C182" s="614"/>
      <c r="D182" s="614"/>
      <c r="E182" s="614"/>
      <c r="F182" s="615"/>
      <c r="G182" s="227"/>
      <c r="H182" s="231" t="s">
        <v>223</v>
      </c>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2"/>
    </row>
    <row r="183" spans="1:37" ht="12.75">
      <c r="A183" s="612"/>
      <c r="B183" s="614"/>
      <c r="C183" s="614"/>
      <c r="D183" s="614"/>
      <c r="E183" s="614"/>
      <c r="F183" s="614"/>
      <c r="G183" s="614"/>
      <c r="H183" s="614"/>
      <c r="I183" s="639" t="s">
        <v>224</v>
      </c>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row>
    <row r="184" spans="1:37" ht="12.75">
      <c r="A184" s="612"/>
      <c r="B184" s="614"/>
      <c r="C184" s="614"/>
      <c r="D184" s="614"/>
      <c r="E184" s="614"/>
      <c r="F184" s="614"/>
      <c r="G184" s="614"/>
      <c r="H184" s="614"/>
      <c r="I184" s="639" t="s">
        <v>225</v>
      </c>
      <c r="J184" s="640"/>
      <c r="K184" s="640"/>
      <c r="L184" s="640"/>
      <c r="M184" s="640"/>
      <c r="N184" s="640"/>
      <c r="O184" s="640"/>
      <c r="P184" s="640"/>
      <c r="Q184" s="640"/>
      <c r="R184" s="640"/>
      <c r="S184" s="640"/>
      <c r="T184" s="640"/>
      <c r="U184" s="640"/>
      <c r="V184" s="640"/>
      <c r="W184" s="640"/>
      <c r="X184" s="640"/>
      <c r="Y184" s="640"/>
      <c r="Z184" s="640"/>
      <c r="AA184" s="640"/>
      <c r="AB184" s="640"/>
      <c r="AC184" s="640"/>
      <c r="AD184" s="640"/>
      <c r="AE184" s="640"/>
      <c r="AF184" s="640"/>
      <c r="AG184" s="640"/>
      <c r="AH184" s="640"/>
      <c r="AI184" s="640"/>
      <c r="AJ184" s="640"/>
      <c r="AK184" s="641"/>
    </row>
    <row r="185" spans="1:37" ht="12.75">
      <c r="A185" s="612"/>
      <c r="B185" s="614"/>
      <c r="C185" s="614"/>
      <c r="D185" s="614"/>
      <c r="E185" s="614"/>
      <c r="F185" s="614"/>
      <c r="G185" s="614"/>
      <c r="H185" s="614"/>
      <c r="I185" s="614"/>
      <c r="J185" s="614"/>
      <c r="K185" s="614"/>
      <c r="L185" s="614"/>
      <c r="M185" s="614"/>
      <c r="N185" s="614"/>
      <c r="O185" s="614"/>
      <c r="P185" s="614"/>
      <c r="Q185" s="614"/>
      <c r="R185" s="614"/>
      <c r="S185" s="614"/>
      <c r="T185" s="615"/>
      <c r="U185" s="227"/>
      <c r="V185" s="230" t="s">
        <v>404</v>
      </c>
      <c r="W185" s="231"/>
      <c r="X185" s="231"/>
      <c r="Y185" s="231"/>
      <c r="Z185" s="231"/>
      <c r="AA185" s="231"/>
      <c r="AB185" s="644"/>
      <c r="AC185" s="645"/>
      <c r="AD185" s="645"/>
      <c r="AE185" s="645"/>
      <c r="AF185" s="645"/>
      <c r="AG185" s="646"/>
      <c r="AH185" s="231"/>
      <c r="AI185" s="231"/>
      <c r="AJ185" s="231"/>
      <c r="AK185" s="232"/>
    </row>
    <row r="186" spans="1:37" ht="3.75" customHeight="1" hidden="1">
      <c r="A186" s="612"/>
      <c r="B186" s="614"/>
      <c r="C186" s="614"/>
      <c r="D186" s="614"/>
      <c r="E186" s="614"/>
      <c r="F186" s="614"/>
      <c r="G186" s="614"/>
      <c r="H186" s="614"/>
      <c r="I186" s="614"/>
      <c r="J186" s="614"/>
      <c r="K186" s="614"/>
      <c r="L186" s="614"/>
      <c r="M186" s="614"/>
      <c r="N186" s="614"/>
      <c r="O186" s="614"/>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15"/>
    </row>
    <row r="187" spans="1:37" ht="12.75">
      <c r="A187" s="612"/>
      <c r="B187" s="614"/>
      <c r="C187" s="614"/>
      <c r="D187" s="614"/>
      <c r="E187" s="614"/>
      <c r="F187" s="615"/>
      <c r="G187" s="227"/>
      <c r="H187" s="612" t="s">
        <v>226</v>
      </c>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15"/>
    </row>
    <row r="188" spans="1:37" ht="3.75" customHeight="1">
      <c r="A188" s="638"/>
      <c r="B188" s="620"/>
      <c r="C188" s="620"/>
      <c r="D188" s="620"/>
      <c r="E188" s="620"/>
      <c r="F188" s="620"/>
      <c r="G188" s="620"/>
      <c r="H188" s="620"/>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21"/>
    </row>
    <row r="189" spans="1:37" ht="5.25" customHeight="1">
      <c r="A189" s="21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16"/>
    </row>
    <row r="190" spans="1:37" ht="12.75">
      <c r="A190" s="230" t="s">
        <v>915</v>
      </c>
      <c r="B190" s="231"/>
      <c r="C190" s="231"/>
      <c r="D190" s="231"/>
      <c r="E190" s="231"/>
      <c r="F190" s="231"/>
      <c r="G190" s="227"/>
      <c r="H190" s="612" t="s">
        <v>259</v>
      </c>
      <c r="I190" s="614"/>
      <c r="J190" s="614"/>
      <c r="K190" s="614"/>
      <c r="L190" s="614"/>
      <c r="M190" s="614"/>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614"/>
      <c r="AK190" s="615"/>
    </row>
    <row r="191" spans="1:37" ht="12.75">
      <c r="A191" s="612"/>
      <c r="B191" s="614"/>
      <c r="C191" s="614"/>
      <c r="D191" s="614"/>
      <c r="E191" s="614"/>
      <c r="F191" s="614"/>
      <c r="G191" s="614"/>
      <c r="H191" s="614"/>
      <c r="I191" s="639" t="s">
        <v>260</v>
      </c>
      <c r="J191" s="640"/>
      <c r="K191" s="640"/>
      <c r="L191" s="640"/>
      <c r="M191" s="640"/>
      <c r="N191" s="640"/>
      <c r="O191" s="640"/>
      <c r="P191" s="640"/>
      <c r="Q191" s="640"/>
      <c r="R191" s="640"/>
      <c r="S191" s="640"/>
      <c r="T191" s="640"/>
      <c r="U191" s="640"/>
      <c r="V191" s="640"/>
      <c r="W191" s="640"/>
      <c r="X191" s="640"/>
      <c r="Y191" s="640"/>
      <c r="Z191" s="640"/>
      <c r="AA191" s="640"/>
      <c r="AB191" s="640"/>
      <c r="AC191" s="640"/>
      <c r="AD191" s="640"/>
      <c r="AE191" s="640"/>
      <c r="AF191" s="640"/>
      <c r="AG191" s="640"/>
      <c r="AH191" s="640"/>
      <c r="AI191" s="640"/>
      <c r="AJ191" s="640"/>
      <c r="AK191" s="641"/>
    </row>
    <row r="192" spans="1:37" ht="12.75">
      <c r="A192" s="612"/>
      <c r="B192" s="614"/>
      <c r="C192" s="614"/>
      <c r="D192" s="614"/>
      <c r="E192" s="614"/>
      <c r="F192" s="615"/>
      <c r="G192" s="227"/>
      <c r="H192" s="231" t="s">
        <v>261</v>
      </c>
      <c r="I192" s="231"/>
      <c r="J192" s="231"/>
      <c r="K192" s="231"/>
      <c r="L192" s="231"/>
      <c r="M192" s="205"/>
      <c r="N192" s="235"/>
      <c r="O192" s="235"/>
      <c r="P192" s="235"/>
      <c r="Q192" s="235"/>
      <c r="R192" s="235"/>
      <c r="S192" s="219"/>
      <c r="T192" s="219"/>
      <c r="U192" s="219"/>
      <c r="V192" s="219"/>
      <c r="W192" s="219"/>
      <c r="X192" s="219"/>
      <c r="Y192" s="219"/>
      <c r="Z192" s="219"/>
      <c r="AA192" s="219"/>
      <c r="AB192" s="219"/>
      <c r="AC192" s="219"/>
      <c r="AD192" s="219"/>
      <c r="AE192" s="219"/>
      <c r="AF192" s="219"/>
      <c r="AG192" s="219"/>
      <c r="AH192" s="219"/>
      <c r="AI192" s="219"/>
      <c r="AJ192" s="219"/>
      <c r="AK192" s="236"/>
    </row>
    <row r="193" spans="1:37" ht="12.75">
      <c r="A193" s="612"/>
      <c r="B193" s="614"/>
      <c r="C193" s="614"/>
      <c r="D193" s="614"/>
      <c r="E193" s="614"/>
      <c r="F193" s="614"/>
      <c r="G193" s="614"/>
      <c r="H193" s="614"/>
      <c r="I193" s="639" t="s">
        <v>634</v>
      </c>
      <c r="J193" s="640"/>
      <c r="K193" s="640"/>
      <c r="L193" s="640"/>
      <c r="M193" s="640"/>
      <c r="N193" s="640"/>
      <c r="O193" s="640"/>
      <c r="P193" s="640"/>
      <c r="Q193" s="640"/>
      <c r="R193" s="640"/>
      <c r="S193" s="640"/>
      <c r="T193" s="640"/>
      <c r="U193" s="640"/>
      <c r="V193" s="640"/>
      <c r="W193" s="640"/>
      <c r="X193" s="640"/>
      <c r="Y193" s="640"/>
      <c r="Z193" s="640"/>
      <c r="AA193" s="640"/>
      <c r="AB193" s="640"/>
      <c r="AC193" s="640"/>
      <c r="AD193" s="640"/>
      <c r="AE193" s="640"/>
      <c r="AF193" s="640"/>
      <c r="AG193" s="640"/>
      <c r="AH193" s="640"/>
      <c r="AI193" s="640"/>
      <c r="AJ193" s="640"/>
      <c r="AK193" s="641"/>
    </row>
    <row r="194" spans="1:37" ht="9.75" customHeight="1">
      <c r="A194" s="230"/>
      <c r="B194" s="205"/>
      <c r="C194" s="205"/>
      <c r="D194" s="205"/>
      <c r="E194" s="205"/>
      <c r="F194" s="205"/>
      <c r="G194" s="205"/>
      <c r="H194" s="205"/>
      <c r="I194" s="639" t="s">
        <v>739</v>
      </c>
      <c r="J194" s="640"/>
      <c r="K194" s="640"/>
      <c r="L194" s="640"/>
      <c r="M194" s="640"/>
      <c r="N194" s="640"/>
      <c r="O194" s="640"/>
      <c r="P194" s="640"/>
      <c r="Q194" s="640"/>
      <c r="R194" s="640"/>
      <c r="S194" s="640"/>
      <c r="T194" s="640"/>
      <c r="U194" s="640"/>
      <c r="V194" s="640"/>
      <c r="W194" s="640"/>
      <c r="X194" s="640"/>
      <c r="Y194" s="640"/>
      <c r="Z194" s="640"/>
      <c r="AA194" s="640"/>
      <c r="AB194" s="640"/>
      <c r="AC194" s="640"/>
      <c r="AD194" s="640"/>
      <c r="AE194" s="640"/>
      <c r="AF194" s="640"/>
      <c r="AG194" s="640"/>
      <c r="AH194" s="640"/>
      <c r="AI194" s="640"/>
      <c r="AJ194" s="640"/>
      <c r="AK194" s="641"/>
    </row>
    <row r="195" spans="1:37" ht="12.75">
      <c r="A195" s="612"/>
      <c r="B195" s="614"/>
      <c r="C195" s="614"/>
      <c r="D195" s="614"/>
      <c r="E195" s="614"/>
      <c r="F195" s="614"/>
      <c r="G195" s="614"/>
      <c r="H195" s="614"/>
      <c r="I195" s="614"/>
      <c r="J195" s="614"/>
      <c r="K195" s="614"/>
      <c r="L195" s="614"/>
      <c r="M195" s="614"/>
      <c r="N195" s="614"/>
      <c r="O195" s="614"/>
      <c r="P195" s="614"/>
      <c r="Q195" s="614"/>
      <c r="R195" s="614"/>
      <c r="S195" s="614"/>
      <c r="T195" s="615"/>
      <c r="U195" s="227"/>
      <c r="V195" s="230" t="s">
        <v>404</v>
      </c>
      <c r="W195" s="231"/>
      <c r="X195" s="231"/>
      <c r="Y195" s="231"/>
      <c r="Z195" s="231"/>
      <c r="AA195" s="231"/>
      <c r="AB195" s="644"/>
      <c r="AC195" s="645"/>
      <c r="AD195" s="645"/>
      <c r="AE195" s="645"/>
      <c r="AF195" s="645"/>
      <c r="AG195" s="646"/>
      <c r="AH195" s="231"/>
      <c r="AI195" s="231"/>
      <c r="AJ195" s="231"/>
      <c r="AK195" s="232"/>
    </row>
    <row r="196" spans="1:37" ht="12.75">
      <c r="A196" s="230"/>
      <c r="B196" s="231"/>
      <c r="C196" s="231"/>
      <c r="D196" s="231"/>
      <c r="E196" s="231"/>
      <c r="F196" s="231"/>
      <c r="G196" s="227"/>
      <c r="H196" s="231" t="s">
        <v>102</v>
      </c>
      <c r="I196" s="231"/>
      <c r="J196" s="231"/>
      <c r="K196" s="231"/>
      <c r="L196" s="231"/>
      <c r="M196" s="205"/>
      <c r="N196" s="235"/>
      <c r="O196" s="235"/>
      <c r="P196" s="235"/>
      <c r="Q196" s="235"/>
      <c r="R196" s="235"/>
      <c r="S196" s="219"/>
      <c r="T196" s="219"/>
      <c r="U196" s="219"/>
      <c r="V196" s="219"/>
      <c r="W196" s="219"/>
      <c r="X196" s="219"/>
      <c r="Y196" s="219"/>
      <c r="Z196" s="219"/>
      <c r="AA196" s="219"/>
      <c r="AB196" s="219"/>
      <c r="AC196" s="219"/>
      <c r="AD196" s="219"/>
      <c r="AE196" s="219"/>
      <c r="AF196" s="219"/>
      <c r="AG196" s="219"/>
      <c r="AH196" s="219"/>
      <c r="AI196" s="219"/>
      <c r="AJ196" s="219"/>
      <c r="AK196" s="236"/>
    </row>
    <row r="197" spans="1:37" ht="3.75" customHeight="1">
      <c r="A197" s="642"/>
      <c r="B197" s="619"/>
      <c r="C197" s="619"/>
      <c r="D197" s="619"/>
      <c r="E197" s="619"/>
      <c r="F197" s="619"/>
      <c r="G197" s="619"/>
      <c r="H197" s="619"/>
      <c r="I197" s="619"/>
      <c r="J197" s="619"/>
      <c r="K197" s="619"/>
      <c r="L197" s="619"/>
      <c r="M197" s="619"/>
      <c r="N197" s="619"/>
      <c r="O197" s="619"/>
      <c r="P197" s="619"/>
      <c r="Q197" s="619"/>
      <c r="R197" s="619"/>
      <c r="S197" s="619"/>
      <c r="T197" s="619"/>
      <c r="U197" s="619"/>
      <c r="V197" s="619"/>
      <c r="W197" s="619"/>
      <c r="X197" s="619"/>
      <c r="Y197" s="619"/>
      <c r="Z197" s="619"/>
      <c r="AA197" s="619"/>
      <c r="AB197" s="619"/>
      <c r="AC197" s="619"/>
      <c r="AD197" s="619"/>
      <c r="AE197" s="619"/>
      <c r="AF197" s="619"/>
      <c r="AG197" s="619"/>
      <c r="AH197" s="619"/>
      <c r="AI197" s="619"/>
      <c r="AJ197" s="619"/>
      <c r="AK197" s="643"/>
    </row>
    <row r="198" spans="1:37" ht="12">
      <c r="A198" s="265" t="s">
        <v>1003</v>
      </c>
      <c r="B198" s="239"/>
      <c r="C198" s="239"/>
      <c r="D198" s="239"/>
      <c r="E198" s="239"/>
      <c r="F198" s="239"/>
      <c r="G198" s="239"/>
      <c r="H198" s="239"/>
      <c r="I198" s="239"/>
      <c r="J198" s="82"/>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c r="AJ198" s="239"/>
      <c r="AK198" s="213" t="s">
        <v>291</v>
      </c>
    </row>
    <row r="199" spans="1:37" ht="12.75">
      <c r="A199" s="655" t="s">
        <v>316</v>
      </c>
      <c r="B199" s="656"/>
      <c r="C199" s="656"/>
      <c r="D199" s="656"/>
      <c r="E199" s="656"/>
      <c r="F199" s="656"/>
      <c r="G199" s="656"/>
      <c r="H199" s="656"/>
      <c r="I199" s="656"/>
      <c r="J199" s="656"/>
      <c r="K199" s="656"/>
      <c r="L199" s="656"/>
      <c r="M199" s="656"/>
      <c r="N199" s="656"/>
      <c r="O199" s="656"/>
      <c r="P199" s="656"/>
      <c r="Q199" s="656"/>
      <c r="R199" s="656"/>
      <c r="S199" s="656"/>
      <c r="T199" s="656"/>
      <c r="U199" s="656"/>
      <c r="V199" s="656"/>
      <c r="W199" s="656"/>
      <c r="X199" s="656"/>
      <c r="Y199" s="656"/>
      <c r="Z199" s="656"/>
      <c r="AA199" s="656"/>
      <c r="AB199" s="478" t="s">
        <v>317</v>
      </c>
      <c r="AC199" s="478"/>
      <c r="AD199" s="659"/>
      <c r="AE199" s="660">
        <f>C12</f>
        <v>0</v>
      </c>
      <c r="AF199" s="661"/>
      <c r="AG199" s="661"/>
      <c r="AH199" s="661"/>
      <c r="AI199" s="661"/>
      <c r="AJ199" s="661"/>
      <c r="AK199" s="662"/>
    </row>
    <row r="200" spans="1:37" ht="12.75">
      <c r="A200" s="657"/>
      <c r="B200" s="658"/>
      <c r="C200" s="658"/>
      <c r="D200" s="658"/>
      <c r="E200" s="658"/>
      <c r="F200" s="658"/>
      <c r="G200" s="658"/>
      <c r="H200" s="658"/>
      <c r="I200" s="658"/>
      <c r="J200" s="658"/>
      <c r="K200" s="658"/>
      <c r="L200" s="658"/>
      <c r="M200" s="658"/>
      <c r="N200" s="658"/>
      <c r="O200" s="658"/>
      <c r="P200" s="658"/>
      <c r="Q200" s="658"/>
      <c r="R200" s="658"/>
      <c r="S200" s="658"/>
      <c r="T200" s="658"/>
      <c r="U200" s="658"/>
      <c r="V200" s="658"/>
      <c r="W200" s="658"/>
      <c r="X200" s="658"/>
      <c r="Y200" s="658"/>
      <c r="Z200" s="658"/>
      <c r="AA200" s="658"/>
      <c r="AB200" s="620"/>
      <c r="AC200" s="620"/>
      <c r="AD200" s="620"/>
      <c r="AE200" s="620"/>
      <c r="AF200" s="620"/>
      <c r="AG200" s="229" t="s">
        <v>379</v>
      </c>
      <c r="AH200" s="663">
        <f>P12</f>
        <v>0</v>
      </c>
      <c r="AI200" s="664"/>
      <c r="AJ200" s="664"/>
      <c r="AK200" s="665"/>
    </row>
    <row r="201" spans="1:37" ht="12.75">
      <c r="A201" s="537" t="s">
        <v>103</v>
      </c>
      <c r="B201" s="538"/>
      <c r="C201" s="538"/>
      <c r="D201" s="538"/>
      <c r="E201" s="538"/>
      <c r="F201" s="538"/>
      <c r="G201" s="538"/>
      <c r="H201" s="538"/>
      <c r="I201" s="538"/>
      <c r="J201" s="538"/>
      <c r="K201" s="538"/>
      <c r="L201" s="538"/>
      <c r="M201" s="538"/>
      <c r="N201" s="538"/>
      <c r="O201" s="538"/>
      <c r="P201" s="538"/>
      <c r="Q201" s="538"/>
      <c r="R201" s="538"/>
      <c r="S201" s="538"/>
      <c r="T201" s="538"/>
      <c r="U201" s="538"/>
      <c r="V201" s="538"/>
      <c r="W201" s="538"/>
      <c r="X201" s="538"/>
      <c r="Y201" s="538"/>
      <c r="Z201" s="538"/>
      <c r="AA201" s="538"/>
      <c r="AB201" s="538"/>
      <c r="AC201" s="538"/>
      <c r="AD201" s="538"/>
      <c r="AE201" s="538"/>
      <c r="AF201" s="538"/>
      <c r="AG201" s="538"/>
      <c r="AH201" s="538"/>
      <c r="AI201" s="538"/>
      <c r="AJ201" s="654"/>
      <c r="AK201" s="631"/>
    </row>
    <row r="202" spans="1:37" ht="5.25" customHeight="1">
      <c r="A202" s="667"/>
      <c r="B202" s="636"/>
      <c r="C202" s="636"/>
      <c r="D202" s="636"/>
      <c r="E202" s="636"/>
      <c r="F202" s="636"/>
      <c r="G202" s="636"/>
      <c r="H202" s="636"/>
      <c r="I202" s="636"/>
      <c r="J202" s="636"/>
      <c r="K202" s="636"/>
      <c r="L202" s="636"/>
      <c r="M202" s="636"/>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637"/>
    </row>
    <row r="203" spans="1:37" ht="8.25">
      <c r="A203" s="612" t="s">
        <v>104</v>
      </c>
      <c r="B203" s="610"/>
      <c r="C203" s="610"/>
      <c r="D203" s="610"/>
      <c r="E203" s="610"/>
      <c r="F203" s="610"/>
      <c r="G203" s="610"/>
      <c r="H203" s="610"/>
      <c r="I203" s="610"/>
      <c r="J203" s="610"/>
      <c r="K203" s="610"/>
      <c r="L203" s="610"/>
      <c r="M203" s="610"/>
      <c r="N203" s="610"/>
      <c r="O203" s="610"/>
      <c r="P203" s="610"/>
      <c r="Q203" s="610"/>
      <c r="R203" s="610"/>
      <c r="S203" s="610"/>
      <c r="T203" s="610"/>
      <c r="U203" s="610"/>
      <c r="V203" s="610"/>
      <c r="W203" s="610"/>
      <c r="X203" s="610"/>
      <c r="Y203" s="610"/>
      <c r="Z203" s="610"/>
      <c r="AA203" s="610"/>
      <c r="AB203" s="610"/>
      <c r="AC203" s="610"/>
      <c r="AD203" s="610"/>
      <c r="AE203" s="610"/>
      <c r="AF203" s="610"/>
      <c r="AG203" s="610"/>
      <c r="AH203" s="610"/>
      <c r="AI203" s="610"/>
      <c r="AJ203" s="610"/>
      <c r="AK203" s="611"/>
    </row>
    <row r="204" spans="1:37" ht="8.25">
      <c r="A204" s="612" t="s">
        <v>105</v>
      </c>
      <c r="B204" s="610"/>
      <c r="C204" s="610"/>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0"/>
      <c r="AA204" s="610"/>
      <c r="AB204" s="610"/>
      <c r="AC204" s="610"/>
      <c r="AD204" s="610"/>
      <c r="AE204" s="610"/>
      <c r="AF204" s="610"/>
      <c r="AG204" s="610"/>
      <c r="AH204" s="610"/>
      <c r="AI204" s="610"/>
      <c r="AJ204" s="610"/>
      <c r="AK204" s="611"/>
    </row>
    <row r="205" spans="1:37" ht="12.75">
      <c r="A205" s="612" t="s">
        <v>916</v>
      </c>
      <c r="B205" s="614"/>
      <c r="C205" s="614"/>
      <c r="D205" s="614"/>
      <c r="E205" s="614"/>
      <c r="F205" s="615"/>
      <c r="G205" s="227"/>
      <c r="H205" s="231" t="s">
        <v>1002</v>
      </c>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2"/>
    </row>
    <row r="206" spans="1:37" ht="12.75">
      <c r="A206" s="625"/>
      <c r="B206" s="614"/>
      <c r="C206" s="614"/>
      <c r="D206" s="614"/>
      <c r="E206" s="614"/>
      <c r="F206" s="614"/>
      <c r="G206" s="614"/>
      <c r="H206" s="639"/>
      <c r="I206" s="640"/>
      <c r="J206" s="640"/>
      <c r="K206" s="640"/>
      <c r="L206" s="640"/>
      <c r="M206" s="640"/>
      <c r="N206" s="640"/>
      <c r="O206" s="640"/>
      <c r="P206" s="640"/>
      <c r="Q206" s="640"/>
      <c r="R206" s="640"/>
      <c r="S206" s="640"/>
      <c r="T206" s="640"/>
      <c r="U206" s="640"/>
      <c r="V206" s="640"/>
      <c r="W206" s="640"/>
      <c r="X206" s="640"/>
      <c r="Y206" s="640"/>
      <c r="Z206" s="640"/>
      <c r="AA206" s="640"/>
      <c r="AB206" s="640"/>
      <c r="AC206" s="640"/>
      <c r="AD206" s="640"/>
      <c r="AE206" s="640"/>
      <c r="AF206" s="640"/>
      <c r="AG206" s="640"/>
      <c r="AH206" s="640"/>
      <c r="AI206" s="640"/>
      <c r="AJ206" s="640"/>
      <c r="AK206" s="641"/>
    </row>
    <row r="207" spans="1:37" ht="12.75">
      <c r="A207" s="625"/>
      <c r="B207" s="614"/>
      <c r="C207" s="614"/>
      <c r="D207" s="614"/>
      <c r="E207" s="614"/>
      <c r="F207" s="614"/>
      <c r="G207" s="227"/>
      <c r="H207" s="240" t="s">
        <v>1001</v>
      </c>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8"/>
    </row>
    <row r="208" spans="1:37" ht="12.75">
      <c r="A208" s="625"/>
      <c r="B208" s="614"/>
      <c r="C208" s="614"/>
      <c r="D208" s="614"/>
      <c r="E208" s="614"/>
      <c r="F208" s="614"/>
      <c r="G208" s="614"/>
      <c r="H208" s="639"/>
      <c r="I208" s="640"/>
      <c r="J208" s="640"/>
      <c r="K208" s="640"/>
      <c r="L208" s="640"/>
      <c r="M208" s="640"/>
      <c r="N208" s="640"/>
      <c r="O208" s="640"/>
      <c r="P208" s="640"/>
      <c r="Q208" s="640"/>
      <c r="R208" s="640"/>
      <c r="S208" s="640"/>
      <c r="T208" s="640"/>
      <c r="U208" s="640"/>
      <c r="V208" s="640"/>
      <c r="W208" s="640"/>
      <c r="X208" s="640"/>
      <c r="Y208" s="640"/>
      <c r="Z208" s="640"/>
      <c r="AA208" s="640"/>
      <c r="AB208" s="640"/>
      <c r="AC208" s="640"/>
      <c r="AD208" s="640"/>
      <c r="AE208" s="640"/>
      <c r="AF208" s="640"/>
      <c r="AG208" s="640"/>
      <c r="AH208" s="640"/>
      <c r="AI208" s="640"/>
      <c r="AJ208" s="640"/>
      <c r="AK208" s="641"/>
    </row>
    <row r="209" spans="1:37" ht="12.75">
      <c r="A209" s="625"/>
      <c r="B209" s="614"/>
      <c r="C209" s="614"/>
      <c r="D209" s="614"/>
      <c r="E209" s="614"/>
      <c r="F209" s="614"/>
      <c r="G209" s="614"/>
      <c r="H209" s="614"/>
      <c r="I209" s="614"/>
      <c r="J209" s="614"/>
      <c r="K209" s="614"/>
      <c r="L209" s="614"/>
      <c r="M209" s="614"/>
      <c r="N209" s="614"/>
      <c r="O209" s="614"/>
      <c r="P209" s="614"/>
      <c r="Q209" s="614"/>
      <c r="R209" s="614"/>
      <c r="S209" s="614"/>
      <c r="T209" s="615"/>
      <c r="U209" s="227"/>
      <c r="V209" s="230" t="s">
        <v>404</v>
      </c>
      <c r="W209" s="231"/>
      <c r="X209" s="231"/>
      <c r="Y209" s="231"/>
      <c r="Z209" s="231"/>
      <c r="AA209" s="231"/>
      <c r="AB209" s="644"/>
      <c r="AC209" s="645"/>
      <c r="AD209" s="645"/>
      <c r="AE209" s="645"/>
      <c r="AF209" s="645"/>
      <c r="AG209" s="646"/>
      <c r="AH209" s="217"/>
      <c r="AI209" s="217"/>
      <c r="AJ209" s="217"/>
      <c r="AK209" s="218"/>
    </row>
    <row r="210" spans="1:37" ht="1.5" customHeight="1">
      <c r="A210" s="625"/>
      <c r="B210" s="666"/>
      <c r="C210" s="666"/>
      <c r="D210" s="666"/>
      <c r="E210" s="666"/>
      <c r="F210" s="666"/>
      <c r="G210" s="666"/>
      <c r="H210" s="666"/>
      <c r="I210" s="666"/>
      <c r="J210" s="666"/>
      <c r="K210" s="666"/>
      <c r="L210" s="666"/>
      <c r="M210" s="666"/>
      <c r="N210" s="666"/>
      <c r="O210" s="666"/>
      <c r="P210" s="666"/>
      <c r="Q210" s="666"/>
      <c r="R210" s="666"/>
      <c r="S210" s="666"/>
      <c r="T210" s="666"/>
      <c r="U210" s="666"/>
      <c r="V210" s="666"/>
      <c r="W210" s="666"/>
      <c r="X210" s="666"/>
      <c r="Y210" s="666"/>
      <c r="Z210" s="666"/>
      <c r="AA210" s="666"/>
      <c r="AB210" s="666"/>
      <c r="AC210" s="666"/>
      <c r="AD210" s="666"/>
      <c r="AE210" s="666"/>
      <c r="AF210" s="666"/>
      <c r="AG210" s="666"/>
      <c r="AH210" s="666"/>
      <c r="AI210" s="666"/>
      <c r="AJ210" s="666"/>
      <c r="AK210" s="615"/>
    </row>
    <row r="211" spans="1:37" ht="12.75">
      <c r="A211" s="625"/>
      <c r="B211" s="614"/>
      <c r="C211" s="614"/>
      <c r="D211" s="614"/>
      <c r="E211" s="614"/>
      <c r="F211" s="615"/>
      <c r="G211" s="227"/>
      <c r="H211" s="612" t="s">
        <v>29</v>
      </c>
      <c r="I211" s="614"/>
      <c r="J211" s="614"/>
      <c r="K211" s="614"/>
      <c r="L211" s="614"/>
      <c r="M211" s="614"/>
      <c r="N211" s="614"/>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4"/>
      <c r="AJ211" s="614"/>
      <c r="AK211" s="615"/>
    </row>
    <row r="212" spans="1:37" ht="3.75" customHeight="1">
      <c r="A212" s="642"/>
      <c r="B212" s="619"/>
      <c r="C212" s="619"/>
      <c r="D212" s="619"/>
      <c r="E212" s="619"/>
      <c r="F212" s="619"/>
      <c r="G212" s="619"/>
      <c r="H212" s="619"/>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c r="AG212" s="619"/>
      <c r="AH212" s="619"/>
      <c r="AI212" s="619"/>
      <c r="AJ212" s="619"/>
      <c r="AK212" s="643"/>
    </row>
    <row r="213" spans="1:37" ht="5.25" customHeight="1">
      <c r="A213" s="230"/>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2"/>
    </row>
    <row r="214" spans="1:37" ht="12.75">
      <c r="A214" s="612" t="s">
        <v>917</v>
      </c>
      <c r="B214" s="614"/>
      <c r="C214" s="614"/>
      <c r="D214" s="614"/>
      <c r="E214" s="614"/>
      <c r="F214" s="614"/>
      <c r="G214" s="227"/>
      <c r="H214" s="612" t="s">
        <v>30</v>
      </c>
      <c r="I214" s="614"/>
      <c r="J214" s="614"/>
      <c r="K214" s="614"/>
      <c r="L214" s="614"/>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15"/>
    </row>
    <row r="215" spans="1:37" ht="5.25" customHeight="1">
      <c r="A215" s="612"/>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5"/>
    </row>
    <row r="216" spans="1:37" ht="12.75">
      <c r="A216" s="612"/>
      <c r="B216" s="614"/>
      <c r="C216" s="614"/>
      <c r="D216" s="614"/>
      <c r="E216" s="614"/>
      <c r="F216" s="615"/>
      <c r="G216" s="227"/>
      <c r="H216" s="612" t="s">
        <v>294</v>
      </c>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15"/>
    </row>
    <row r="217" spans="1:37" ht="3" customHeight="1">
      <c r="A217" s="642"/>
      <c r="B217" s="619"/>
      <c r="C217" s="619"/>
      <c r="D217" s="619"/>
      <c r="E217" s="619"/>
      <c r="F217" s="619"/>
      <c r="G217" s="619"/>
      <c r="H217" s="619"/>
      <c r="I217" s="619"/>
      <c r="J217" s="619"/>
      <c r="K217" s="619"/>
      <c r="L217" s="619"/>
      <c r="M217" s="619"/>
      <c r="N217" s="619"/>
      <c r="O217" s="619"/>
      <c r="P217" s="619"/>
      <c r="Q217" s="619"/>
      <c r="R217" s="619"/>
      <c r="S217" s="619"/>
      <c r="T217" s="619"/>
      <c r="U217" s="619"/>
      <c r="V217" s="619"/>
      <c r="W217" s="619"/>
      <c r="X217" s="619"/>
      <c r="Y217" s="619"/>
      <c r="Z217" s="619"/>
      <c r="AA217" s="619"/>
      <c r="AB217" s="619"/>
      <c r="AC217" s="619"/>
      <c r="AD217" s="619"/>
      <c r="AE217" s="619"/>
      <c r="AF217" s="619"/>
      <c r="AG217" s="619"/>
      <c r="AH217" s="619"/>
      <c r="AI217" s="619"/>
      <c r="AJ217" s="619"/>
      <c r="AK217" s="643"/>
    </row>
    <row r="218" spans="1:37" ht="5.25" customHeight="1">
      <c r="A218" s="635"/>
      <c r="B218" s="652"/>
      <c r="C218" s="652"/>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53"/>
    </row>
    <row r="219" spans="1:37" ht="12.75">
      <c r="A219" s="612" t="s">
        <v>918</v>
      </c>
      <c r="B219" s="614"/>
      <c r="C219" s="614"/>
      <c r="D219" s="614"/>
      <c r="E219" s="614"/>
      <c r="F219" s="614"/>
      <c r="G219" s="227"/>
      <c r="H219" s="612" t="s">
        <v>31</v>
      </c>
      <c r="I219" s="614"/>
      <c r="J219" s="614"/>
      <c r="K219" s="614"/>
      <c r="L219" s="614"/>
      <c r="M219" s="614"/>
      <c r="N219" s="614"/>
      <c r="O219" s="614"/>
      <c r="P219" s="614"/>
      <c r="Q219" s="614"/>
      <c r="R219" s="614"/>
      <c r="S219" s="614"/>
      <c r="T219" s="614"/>
      <c r="U219" s="614"/>
      <c r="V219" s="614"/>
      <c r="W219" s="614"/>
      <c r="X219" s="614"/>
      <c r="Y219" s="614"/>
      <c r="Z219" s="614"/>
      <c r="AA219" s="614"/>
      <c r="AB219" s="614"/>
      <c r="AC219" s="614"/>
      <c r="AD219" s="614"/>
      <c r="AE219" s="614"/>
      <c r="AF219" s="614"/>
      <c r="AG219" s="614"/>
      <c r="AH219" s="614"/>
      <c r="AI219" s="614"/>
      <c r="AJ219" s="614"/>
      <c r="AK219" s="615"/>
    </row>
    <row r="220" spans="1:37" ht="9" customHeight="1">
      <c r="A220" s="612"/>
      <c r="B220" s="614"/>
      <c r="C220" s="614"/>
      <c r="D220" s="614"/>
      <c r="E220" s="614"/>
      <c r="F220" s="614"/>
      <c r="G220" s="614"/>
      <c r="H220" s="614"/>
      <c r="I220" s="639" t="s">
        <v>32</v>
      </c>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1"/>
    </row>
    <row r="221" spans="1:37" ht="12.75">
      <c r="A221" s="612"/>
      <c r="B221" s="614"/>
      <c r="C221" s="614"/>
      <c r="D221" s="614"/>
      <c r="E221" s="614"/>
      <c r="F221" s="614"/>
      <c r="G221" s="227"/>
      <c r="H221" s="231" t="s">
        <v>786</v>
      </c>
      <c r="I221" s="231"/>
      <c r="J221" s="231"/>
      <c r="K221" s="231"/>
      <c r="L221" s="231"/>
      <c r="M221" s="231"/>
      <c r="N221" s="231"/>
      <c r="O221" s="231"/>
      <c r="P221" s="231"/>
      <c r="Q221" s="231"/>
      <c r="R221" s="231"/>
      <c r="S221" s="231"/>
      <c r="T221" s="231"/>
      <c r="U221" s="231"/>
      <c r="V221" s="231"/>
      <c r="W221" s="227"/>
      <c r="X221" s="230" t="s">
        <v>404</v>
      </c>
      <c r="Y221" s="231"/>
      <c r="Z221" s="231"/>
      <c r="AA221" s="231"/>
      <c r="AB221" s="231"/>
      <c r="AC221" s="231"/>
      <c r="AD221" s="644"/>
      <c r="AE221" s="645"/>
      <c r="AF221" s="645"/>
      <c r="AG221" s="645"/>
      <c r="AH221" s="645"/>
      <c r="AI221" s="646"/>
      <c r="AJ221" s="231"/>
      <c r="AK221" s="232"/>
    </row>
    <row r="222" spans="1:37" ht="3" customHeight="1">
      <c r="A222" s="612"/>
      <c r="B222" s="614"/>
      <c r="C222" s="614"/>
      <c r="D222" s="614"/>
      <c r="E222" s="614"/>
      <c r="F222" s="614"/>
      <c r="G222" s="614"/>
      <c r="H222" s="614"/>
      <c r="I222" s="614"/>
      <c r="J222" s="614"/>
      <c r="K222" s="614"/>
      <c r="L222" s="614"/>
      <c r="M222" s="614"/>
      <c r="N222" s="614"/>
      <c r="O222" s="614"/>
      <c r="P222" s="614"/>
      <c r="Q222" s="614"/>
      <c r="R222" s="614"/>
      <c r="S222" s="614"/>
      <c r="T222" s="614"/>
      <c r="U222" s="614"/>
      <c r="V222" s="614"/>
      <c r="W222" s="614"/>
      <c r="X222" s="614"/>
      <c r="Y222" s="614"/>
      <c r="Z222" s="614"/>
      <c r="AA222" s="614"/>
      <c r="AB222" s="614"/>
      <c r="AC222" s="614"/>
      <c r="AD222" s="614"/>
      <c r="AE222" s="614"/>
      <c r="AF222" s="614"/>
      <c r="AG222" s="614"/>
      <c r="AH222" s="614"/>
      <c r="AI222" s="614"/>
      <c r="AJ222" s="614"/>
      <c r="AK222" s="615"/>
    </row>
    <row r="223" spans="1:37" ht="12.75">
      <c r="A223" s="612"/>
      <c r="B223" s="614"/>
      <c r="C223" s="614"/>
      <c r="D223" s="614"/>
      <c r="E223" s="614"/>
      <c r="F223" s="614"/>
      <c r="G223" s="227"/>
      <c r="H223" s="612" t="s">
        <v>33</v>
      </c>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15"/>
    </row>
    <row r="224" spans="1:37" ht="12.75">
      <c r="A224" s="612"/>
      <c r="B224" s="614"/>
      <c r="C224" s="614"/>
      <c r="D224" s="614"/>
      <c r="E224" s="614"/>
      <c r="F224" s="614"/>
      <c r="G224" s="614"/>
      <c r="H224" s="614"/>
      <c r="I224" s="639" t="s">
        <v>400</v>
      </c>
      <c r="J224" s="640"/>
      <c r="K224" s="640"/>
      <c r="L224" s="640"/>
      <c r="M224" s="640"/>
      <c r="N224" s="640"/>
      <c r="O224" s="640"/>
      <c r="P224" s="640"/>
      <c r="Q224" s="640"/>
      <c r="R224" s="640"/>
      <c r="S224" s="640"/>
      <c r="T224" s="640"/>
      <c r="U224" s="640"/>
      <c r="V224" s="640"/>
      <c r="W224" s="640"/>
      <c r="X224" s="640"/>
      <c r="Y224" s="640"/>
      <c r="Z224" s="640"/>
      <c r="AA224" s="640"/>
      <c r="AB224" s="640"/>
      <c r="AC224" s="640"/>
      <c r="AD224" s="640"/>
      <c r="AE224" s="640"/>
      <c r="AF224" s="640"/>
      <c r="AG224" s="640"/>
      <c r="AH224" s="640"/>
      <c r="AI224" s="640"/>
      <c r="AJ224" s="640"/>
      <c r="AK224" s="641"/>
    </row>
    <row r="225" spans="1:37" ht="12.75">
      <c r="A225" s="612"/>
      <c r="B225" s="614"/>
      <c r="C225" s="614"/>
      <c r="D225" s="614"/>
      <c r="E225" s="614"/>
      <c r="F225" s="614"/>
      <c r="G225" s="614"/>
      <c r="H225" s="614"/>
      <c r="I225" s="639" t="s">
        <v>401</v>
      </c>
      <c r="J225" s="640"/>
      <c r="K225" s="640"/>
      <c r="L225" s="640"/>
      <c r="M225" s="640"/>
      <c r="N225" s="640"/>
      <c r="O225" s="640"/>
      <c r="P225" s="640"/>
      <c r="Q225" s="640"/>
      <c r="R225" s="640"/>
      <c r="S225" s="640"/>
      <c r="T225" s="640"/>
      <c r="U225" s="640"/>
      <c r="V225" s="640"/>
      <c r="W225" s="640"/>
      <c r="X225" s="640"/>
      <c r="Y225" s="640"/>
      <c r="Z225" s="640"/>
      <c r="AA225" s="640"/>
      <c r="AB225" s="640"/>
      <c r="AC225" s="640"/>
      <c r="AD225" s="640"/>
      <c r="AE225" s="640"/>
      <c r="AF225" s="640"/>
      <c r="AG225" s="640"/>
      <c r="AH225" s="640"/>
      <c r="AI225" s="640"/>
      <c r="AJ225" s="640"/>
      <c r="AK225" s="641"/>
    </row>
    <row r="226" spans="1:37" ht="12.75">
      <c r="A226" s="612"/>
      <c r="B226" s="614"/>
      <c r="C226" s="614"/>
      <c r="D226" s="614"/>
      <c r="E226" s="614"/>
      <c r="F226" s="614"/>
      <c r="G226" s="614"/>
      <c r="H226" s="614"/>
      <c r="I226" s="639" t="s">
        <v>919</v>
      </c>
      <c r="J226" s="640"/>
      <c r="K226" s="640"/>
      <c r="L226" s="640"/>
      <c r="M226" s="640"/>
      <c r="N226" s="640"/>
      <c r="O226" s="640"/>
      <c r="P226" s="640"/>
      <c r="Q226" s="640"/>
      <c r="R226" s="640"/>
      <c r="S226" s="640"/>
      <c r="T226" s="640"/>
      <c r="U226" s="640"/>
      <c r="V226" s="640"/>
      <c r="W226" s="640"/>
      <c r="X226" s="640"/>
      <c r="Y226" s="640"/>
      <c r="Z226" s="640"/>
      <c r="AA226" s="640"/>
      <c r="AB226" s="640"/>
      <c r="AC226" s="640"/>
      <c r="AD226" s="640"/>
      <c r="AE226" s="640"/>
      <c r="AF226" s="640"/>
      <c r="AG226" s="640"/>
      <c r="AH226" s="640"/>
      <c r="AI226" s="640"/>
      <c r="AJ226" s="640"/>
      <c r="AK226" s="641"/>
    </row>
    <row r="227" spans="1:37" ht="9.75" customHeight="1">
      <c r="A227" s="612"/>
      <c r="B227" s="614"/>
      <c r="C227" s="614"/>
      <c r="D227" s="614"/>
      <c r="E227" s="614"/>
      <c r="F227" s="614"/>
      <c r="G227" s="614"/>
      <c r="H227" s="614"/>
      <c r="I227" s="639" t="s">
        <v>387</v>
      </c>
      <c r="J227" s="640"/>
      <c r="K227" s="640"/>
      <c r="L227" s="640"/>
      <c r="M227" s="640"/>
      <c r="N227" s="640"/>
      <c r="O227" s="640"/>
      <c r="P227" s="640"/>
      <c r="Q227" s="640"/>
      <c r="R227" s="640"/>
      <c r="S227" s="640"/>
      <c r="T227" s="640"/>
      <c r="U227" s="640"/>
      <c r="V227" s="640"/>
      <c r="W227" s="640"/>
      <c r="X227" s="640"/>
      <c r="Y227" s="640"/>
      <c r="Z227" s="640"/>
      <c r="AA227" s="640"/>
      <c r="AB227" s="640"/>
      <c r="AC227" s="640"/>
      <c r="AD227" s="640"/>
      <c r="AE227" s="640"/>
      <c r="AF227" s="640"/>
      <c r="AG227" s="640"/>
      <c r="AH227" s="640"/>
      <c r="AI227" s="640"/>
      <c r="AJ227" s="640"/>
      <c r="AK227" s="641"/>
    </row>
    <row r="228" spans="1:37" ht="5.25" customHeight="1">
      <c r="A228" s="642"/>
      <c r="B228" s="619"/>
      <c r="C228" s="619"/>
      <c r="D228" s="619"/>
      <c r="E228" s="619"/>
      <c r="F228" s="619"/>
      <c r="G228" s="619"/>
      <c r="H228" s="619"/>
      <c r="I228" s="619"/>
      <c r="J228" s="619"/>
      <c r="K228" s="619"/>
      <c r="L228" s="619"/>
      <c r="M228" s="619"/>
      <c r="N228" s="619"/>
      <c r="O228" s="619"/>
      <c r="P228" s="619"/>
      <c r="Q228" s="619"/>
      <c r="R228" s="619"/>
      <c r="S228" s="619"/>
      <c r="T228" s="619"/>
      <c r="U228" s="619"/>
      <c r="V228" s="619"/>
      <c r="W228" s="619"/>
      <c r="X228" s="619"/>
      <c r="Y228" s="619"/>
      <c r="Z228" s="619"/>
      <c r="AA228" s="619"/>
      <c r="AB228" s="619"/>
      <c r="AC228" s="619"/>
      <c r="AD228" s="619"/>
      <c r="AE228" s="619"/>
      <c r="AF228" s="619"/>
      <c r="AG228" s="619"/>
      <c r="AH228" s="619"/>
      <c r="AI228" s="619"/>
      <c r="AJ228" s="619"/>
      <c r="AK228" s="643"/>
    </row>
    <row r="229" spans="1:37" ht="3" customHeight="1">
      <c r="A229" s="612"/>
      <c r="B229" s="610"/>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0"/>
      <c r="AJ229" s="610"/>
      <c r="AK229" s="611"/>
    </row>
    <row r="230" spans="1:37" ht="12.75">
      <c r="A230" s="612" t="s">
        <v>920</v>
      </c>
      <c r="B230" s="614"/>
      <c r="C230" s="614"/>
      <c r="D230" s="614"/>
      <c r="E230" s="614"/>
      <c r="F230" s="614"/>
      <c r="G230" s="227"/>
      <c r="H230" s="612" t="s">
        <v>677</v>
      </c>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5"/>
    </row>
    <row r="231" spans="1:37" ht="3.75" customHeight="1">
      <c r="A231" s="612"/>
      <c r="B231" s="610"/>
      <c r="C231" s="610"/>
      <c r="D231" s="610"/>
      <c r="E231" s="610"/>
      <c r="F231" s="610"/>
      <c r="G231" s="610"/>
      <c r="H231" s="610"/>
      <c r="I231" s="610"/>
      <c r="J231" s="610"/>
      <c r="K231" s="610"/>
      <c r="L231" s="610"/>
      <c r="M231" s="610"/>
      <c r="N231" s="610"/>
      <c r="O231" s="610"/>
      <c r="P231" s="610"/>
      <c r="Q231" s="610"/>
      <c r="R231" s="610"/>
      <c r="S231" s="610"/>
      <c r="T231" s="610"/>
      <c r="U231" s="610"/>
      <c r="V231" s="610"/>
      <c r="W231" s="610"/>
      <c r="X231" s="610"/>
      <c r="Y231" s="610"/>
      <c r="Z231" s="610"/>
      <c r="AA231" s="610"/>
      <c r="AB231" s="610"/>
      <c r="AC231" s="610"/>
      <c r="AD231" s="610"/>
      <c r="AE231" s="610"/>
      <c r="AF231" s="610"/>
      <c r="AG231" s="610"/>
      <c r="AH231" s="610"/>
      <c r="AI231" s="610"/>
      <c r="AJ231" s="610"/>
      <c r="AK231" s="611"/>
    </row>
    <row r="232" spans="1:37" ht="12.75">
      <c r="A232" s="625"/>
      <c r="B232" s="614"/>
      <c r="C232" s="614"/>
      <c r="D232" s="614"/>
      <c r="E232" s="614"/>
      <c r="F232" s="614"/>
      <c r="G232" s="227"/>
      <c r="H232" s="612" t="s">
        <v>388</v>
      </c>
      <c r="I232" s="614"/>
      <c r="J232" s="614"/>
      <c r="K232" s="614"/>
      <c r="L232" s="614"/>
      <c r="M232" s="614"/>
      <c r="N232" s="614"/>
      <c r="O232" s="614"/>
      <c r="P232" s="614"/>
      <c r="Q232" s="614"/>
      <c r="R232" s="614"/>
      <c r="S232" s="614"/>
      <c r="T232" s="614"/>
      <c r="U232" s="614"/>
      <c r="V232" s="614"/>
      <c r="W232" s="614"/>
      <c r="X232" s="614"/>
      <c r="Y232" s="614"/>
      <c r="Z232" s="614"/>
      <c r="AA232" s="614"/>
      <c r="AB232" s="614"/>
      <c r="AC232" s="614"/>
      <c r="AD232" s="614"/>
      <c r="AE232" s="614"/>
      <c r="AF232" s="614"/>
      <c r="AG232" s="614"/>
      <c r="AH232" s="614"/>
      <c r="AI232" s="614"/>
      <c r="AJ232" s="614"/>
      <c r="AK232" s="615"/>
    </row>
    <row r="233" spans="1:37" ht="3" customHeight="1">
      <c r="A233" s="642"/>
      <c r="B233" s="619"/>
      <c r="C233" s="619"/>
      <c r="D233" s="619"/>
      <c r="E233" s="619"/>
      <c r="F233" s="619"/>
      <c r="G233" s="619"/>
      <c r="H233" s="619"/>
      <c r="I233" s="619"/>
      <c r="J233" s="619"/>
      <c r="K233" s="619"/>
      <c r="L233" s="619"/>
      <c r="M233" s="619"/>
      <c r="N233" s="619"/>
      <c r="O233" s="619"/>
      <c r="P233" s="619"/>
      <c r="Q233" s="619"/>
      <c r="R233" s="619"/>
      <c r="S233" s="619"/>
      <c r="T233" s="619"/>
      <c r="U233" s="619"/>
      <c r="V233" s="619"/>
      <c r="W233" s="619"/>
      <c r="X233" s="619"/>
      <c r="Y233" s="619"/>
      <c r="Z233" s="619"/>
      <c r="AA233" s="619"/>
      <c r="AB233" s="619"/>
      <c r="AC233" s="619"/>
      <c r="AD233" s="619"/>
      <c r="AE233" s="619"/>
      <c r="AF233" s="619"/>
      <c r="AG233" s="619"/>
      <c r="AH233" s="619"/>
      <c r="AI233" s="619"/>
      <c r="AJ233" s="619"/>
      <c r="AK233" s="643"/>
    </row>
    <row r="234" spans="1:37" ht="3" customHeight="1">
      <c r="A234" s="635"/>
      <c r="B234" s="652"/>
      <c r="C234" s="652"/>
      <c r="D234" s="652"/>
      <c r="E234" s="652"/>
      <c r="F234" s="652"/>
      <c r="G234" s="652"/>
      <c r="H234" s="652"/>
      <c r="I234" s="652"/>
      <c r="J234" s="652"/>
      <c r="K234" s="652"/>
      <c r="L234" s="652"/>
      <c r="M234" s="652"/>
      <c r="N234" s="652"/>
      <c r="O234" s="652"/>
      <c r="P234" s="652"/>
      <c r="Q234" s="652"/>
      <c r="R234" s="652"/>
      <c r="S234" s="652"/>
      <c r="T234" s="652"/>
      <c r="U234" s="652"/>
      <c r="V234" s="652"/>
      <c r="W234" s="652"/>
      <c r="X234" s="652"/>
      <c r="Y234" s="652"/>
      <c r="Z234" s="652"/>
      <c r="AA234" s="652"/>
      <c r="AB234" s="652"/>
      <c r="AC234" s="652"/>
      <c r="AD234" s="652"/>
      <c r="AE234" s="652"/>
      <c r="AF234" s="652"/>
      <c r="AG234" s="652"/>
      <c r="AH234" s="652"/>
      <c r="AI234" s="652"/>
      <c r="AJ234" s="652"/>
      <c r="AK234" s="653"/>
    </row>
    <row r="235" spans="1:37" ht="10.5" customHeight="1">
      <c r="A235" s="612" t="s">
        <v>921</v>
      </c>
      <c r="B235" s="614"/>
      <c r="C235" s="614"/>
      <c r="D235" s="614"/>
      <c r="E235" s="614"/>
      <c r="F235" s="614"/>
      <c r="G235" s="227"/>
      <c r="H235" s="612" t="s">
        <v>101</v>
      </c>
      <c r="I235" s="614"/>
      <c r="J235" s="614"/>
      <c r="K235" s="614"/>
      <c r="L235" s="614"/>
      <c r="M235" s="614"/>
      <c r="N235" s="614"/>
      <c r="O235" s="614"/>
      <c r="P235" s="614"/>
      <c r="Q235" s="614"/>
      <c r="R235" s="614"/>
      <c r="S235" s="614"/>
      <c r="T235" s="614"/>
      <c r="U235" s="614"/>
      <c r="V235" s="614"/>
      <c r="W235" s="614"/>
      <c r="X235" s="614"/>
      <c r="Y235" s="614"/>
      <c r="Z235" s="614"/>
      <c r="AA235" s="614"/>
      <c r="AB235" s="614"/>
      <c r="AC235" s="614"/>
      <c r="AD235" s="614"/>
      <c r="AE235" s="614"/>
      <c r="AF235" s="614"/>
      <c r="AG235" s="614"/>
      <c r="AH235" s="614"/>
      <c r="AI235" s="614"/>
      <c r="AJ235" s="614"/>
      <c r="AK235" s="615"/>
    </row>
    <row r="236" spans="1:37" ht="10.5" customHeight="1">
      <c r="A236" s="612"/>
      <c r="B236" s="614"/>
      <c r="C236" s="614"/>
      <c r="D236" s="614"/>
      <c r="E236" s="614"/>
      <c r="F236" s="614"/>
      <c r="G236" s="614"/>
      <c r="H236" s="614"/>
      <c r="I236" s="639" t="s">
        <v>237</v>
      </c>
      <c r="J236" s="640"/>
      <c r="K236" s="640"/>
      <c r="L236" s="640"/>
      <c r="M236" s="640"/>
      <c r="N236" s="640"/>
      <c r="O236" s="640"/>
      <c r="P236" s="640"/>
      <c r="Q236" s="640"/>
      <c r="R236" s="640"/>
      <c r="S236" s="640"/>
      <c r="T236" s="640"/>
      <c r="U236" s="640"/>
      <c r="V236" s="640"/>
      <c r="W236" s="640"/>
      <c r="X236" s="640"/>
      <c r="Y236" s="640"/>
      <c r="Z236" s="640"/>
      <c r="AA236" s="640"/>
      <c r="AB236" s="640"/>
      <c r="AC236" s="640"/>
      <c r="AD236" s="640"/>
      <c r="AE236" s="640"/>
      <c r="AF236" s="640"/>
      <c r="AG236" s="640"/>
      <c r="AH236" s="640"/>
      <c r="AI236" s="640"/>
      <c r="AJ236" s="640"/>
      <c r="AK236" s="641"/>
    </row>
    <row r="237" spans="1:37" ht="9" customHeight="1">
      <c r="A237" s="612"/>
      <c r="B237" s="614"/>
      <c r="C237" s="614"/>
      <c r="D237" s="614"/>
      <c r="E237" s="614"/>
      <c r="F237" s="614"/>
      <c r="G237" s="614"/>
      <c r="H237" s="614"/>
      <c r="I237" s="639" t="s">
        <v>394</v>
      </c>
      <c r="J237" s="640"/>
      <c r="K237" s="640"/>
      <c r="L237" s="640"/>
      <c r="M237" s="640"/>
      <c r="N237" s="640"/>
      <c r="O237" s="640"/>
      <c r="P237" s="640"/>
      <c r="Q237" s="640"/>
      <c r="R237" s="640"/>
      <c r="S237" s="640"/>
      <c r="T237" s="640"/>
      <c r="U237" s="640"/>
      <c r="V237" s="640"/>
      <c r="W237" s="640"/>
      <c r="X237" s="640"/>
      <c r="Y237" s="640"/>
      <c r="Z237" s="640"/>
      <c r="AA237" s="640"/>
      <c r="AB237" s="640"/>
      <c r="AC237" s="640"/>
      <c r="AD237" s="640"/>
      <c r="AE237" s="640"/>
      <c r="AF237" s="640"/>
      <c r="AG237" s="640"/>
      <c r="AH237" s="640"/>
      <c r="AI237" s="640"/>
      <c r="AJ237" s="640"/>
      <c r="AK237" s="641"/>
    </row>
    <row r="238" spans="1:37" ht="9" customHeight="1">
      <c r="A238" s="612"/>
      <c r="B238" s="614"/>
      <c r="C238" s="614"/>
      <c r="D238" s="614"/>
      <c r="E238" s="614"/>
      <c r="F238" s="614"/>
      <c r="G238" s="614"/>
      <c r="H238" s="614"/>
      <c r="I238" s="639" t="s">
        <v>377</v>
      </c>
      <c r="J238" s="640"/>
      <c r="K238" s="640"/>
      <c r="L238" s="640"/>
      <c r="M238" s="640"/>
      <c r="N238" s="640"/>
      <c r="O238" s="640"/>
      <c r="P238" s="640"/>
      <c r="Q238" s="640"/>
      <c r="R238" s="640"/>
      <c r="S238" s="640"/>
      <c r="T238" s="640"/>
      <c r="U238" s="640"/>
      <c r="V238" s="640"/>
      <c r="W238" s="640"/>
      <c r="X238" s="640"/>
      <c r="Y238" s="640"/>
      <c r="Z238" s="640"/>
      <c r="AA238" s="640"/>
      <c r="AB238" s="640"/>
      <c r="AC238" s="640"/>
      <c r="AD238" s="640"/>
      <c r="AE238" s="640"/>
      <c r="AF238" s="640"/>
      <c r="AG238" s="640"/>
      <c r="AH238" s="640"/>
      <c r="AI238" s="640"/>
      <c r="AJ238" s="640"/>
      <c r="AK238" s="641"/>
    </row>
    <row r="239" spans="1:37" ht="10.5" customHeight="1">
      <c r="A239" s="612"/>
      <c r="B239" s="614"/>
      <c r="C239" s="614"/>
      <c r="D239" s="614"/>
      <c r="E239" s="614"/>
      <c r="F239" s="614"/>
      <c r="G239" s="614"/>
      <c r="H239" s="614"/>
      <c r="I239" s="639" t="s">
        <v>297</v>
      </c>
      <c r="J239" s="640"/>
      <c r="K239" s="640"/>
      <c r="L239" s="640"/>
      <c r="M239" s="640"/>
      <c r="N239" s="640"/>
      <c r="O239" s="640"/>
      <c r="P239" s="640"/>
      <c r="Q239" s="640"/>
      <c r="R239" s="640"/>
      <c r="S239" s="640"/>
      <c r="T239" s="640"/>
      <c r="U239" s="640"/>
      <c r="V239" s="640"/>
      <c r="W239" s="640"/>
      <c r="X239" s="640"/>
      <c r="Y239" s="640"/>
      <c r="Z239" s="640"/>
      <c r="AA239" s="640"/>
      <c r="AB239" s="640"/>
      <c r="AC239" s="640"/>
      <c r="AD239" s="640"/>
      <c r="AE239" s="640"/>
      <c r="AF239" s="640"/>
      <c r="AG239" s="640"/>
      <c r="AH239" s="640"/>
      <c r="AI239" s="640"/>
      <c r="AJ239" s="640"/>
      <c r="AK239" s="641"/>
    </row>
    <row r="240" spans="1:37" ht="12.75">
      <c r="A240" s="612"/>
      <c r="B240" s="614"/>
      <c r="C240" s="614"/>
      <c r="D240" s="614"/>
      <c r="E240" s="614"/>
      <c r="F240" s="614"/>
      <c r="G240" s="227"/>
      <c r="H240" s="612" t="s">
        <v>298</v>
      </c>
      <c r="I240" s="610"/>
      <c r="J240" s="610"/>
      <c r="K240" s="610"/>
      <c r="L240" s="610"/>
      <c r="M240" s="610"/>
      <c r="N240" s="610"/>
      <c r="O240" s="610"/>
      <c r="P240" s="610"/>
      <c r="Q240" s="610"/>
      <c r="R240" s="610"/>
      <c r="S240" s="610"/>
      <c r="T240" s="610"/>
      <c r="U240" s="614"/>
      <c r="V240" s="614"/>
      <c r="W240" s="614"/>
      <c r="X240" s="614"/>
      <c r="Y240" s="614"/>
      <c r="Z240" s="614"/>
      <c r="AA240" s="614"/>
      <c r="AB240" s="614"/>
      <c r="AC240" s="614"/>
      <c r="AD240" s="614"/>
      <c r="AE240" s="614"/>
      <c r="AF240" s="614"/>
      <c r="AG240" s="614"/>
      <c r="AH240" s="614"/>
      <c r="AI240" s="614"/>
      <c r="AJ240" s="614"/>
      <c r="AK240" s="615"/>
    </row>
    <row r="241" spans="1:37" ht="3.75" customHeight="1">
      <c r="A241" s="642"/>
      <c r="B241" s="619"/>
      <c r="C241" s="619"/>
      <c r="D241" s="619"/>
      <c r="E241" s="619"/>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619"/>
      <c r="AD241" s="619"/>
      <c r="AE241" s="619"/>
      <c r="AF241" s="619"/>
      <c r="AG241" s="619"/>
      <c r="AH241" s="619"/>
      <c r="AI241" s="619"/>
      <c r="AJ241" s="619"/>
      <c r="AK241" s="643"/>
    </row>
    <row r="242" spans="1:37" ht="1.5" customHeight="1">
      <c r="A242" s="230"/>
      <c r="B242" s="231"/>
      <c r="C242" s="231"/>
      <c r="D242" s="231"/>
      <c r="E242" s="231"/>
      <c r="F242" s="231"/>
      <c r="G242" s="231"/>
      <c r="H242" s="231"/>
      <c r="I242" s="231"/>
      <c r="J242" s="231"/>
      <c r="K242" s="231"/>
      <c r="L242" s="231"/>
      <c r="M242" s="231"/>
      <c r="N242" s="231"/>
      <c r="O242" s="231"/>
      <c r="P242" s="231"/>
      <c r="Q242" s="231"/>
      <c r="R242" s="231"/>
      <c r="S242" s="231"/>
      <c r="T242" s="231"/>
      <c r="U242" s="231"/>
      <c r="V242" s="231"/>
      <c r="W242" s="231"/>
      <c r="X242" s="231"/>
      <c r="Y242" s="231"/>
      <c r="Z242" s="231"/>
      <c r="AA242" s="231"/>
      <c r="AB242" s="231"/>
      <c r="AC242" s="231"/>
      <c r="AD242" s="231"/>
      <c r="AE242" s="231"/>
      <c r="AF242" s="231"/>
      <c r="AG242" s="231"/>
      <c r="AH242" s="231"/>
      <c r="AI242" s="231"/>
      <c r="AJ242" s="231"/>
      <c r="AK242" s="232"/>
    </row>
    <row r="243" spans="1:37" ht="12.75">
      <c r="A243" s="612" t="s">
        <v>922</v>
      </c>
      <c r="B243" s="614"/>
      <c r="C243" s="614"/>
      <c r="D243" s="614"/>
      <c r="E243" s="614"/>
      <c r="F243" s="615"/>
      <c r="G243" s="227"/>
      <c r="H243" s="612" t="s">
        <v>381</v>
      </c>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5"/>
    </row>
    <row r="244" spans="1:37" ht="10.5" customHeight="1">
      <c r="A244" s="612"/>
      <c r="B244" s="614"/>
      <c r="C244" s="614"/>
      <c r="D244" s="614"/>
      <c r="E244" s="614"/>
      <c r="F244" s="614"/>
      <c r="G244" s="614"/>
      <c r="H244" s="614"/>
      <c r="I244" s="639" t="s">
        <v>382</v>
      </c>
      <c r="J244" s="640"/>
      <c r="K244" s="640"/>
      <c r="L244" s="640"/>
      <c r="M244" s="640"/>
      <c r="N244" s="640"/>
      <c r="O244" s="640"/>
      <c r="P244" s="640"/>
      <c r="Q244" s="640"/>
      <c r="R244" s="640"/>
      <c r="S244" s="640"/>
      <c r="T244" s="640"/>
      <c r="U244" s="640"/>
      <c r="V244" s="640"/>
      <c r="W244" s="640"/>
      <c r="X244" s="640"/>
      <c r="Y244" s="640"/>
      <c r="Z244" s="640"/>
      <c r="AA244" s="640"/>
      <c r="AB244" s="640"/>
      <c r="AC244" s="640"/>
      <c r="AD244" s="640"/>
      <c r="AE244" s="640"/>
      <c r="AF244" s="640"/>
      <c r="AG244" s="640"/>
      <c r="AH244" s="640"/>
      <c r="AI244" s="640"/>
      <c r="AJ244" s="640"/>
      <c r="AK244" s="641"/>
    </row>
    <row r="245" spans="1:37" ht="12.75">
      <c r="A245" s="612"/>
      <c r="B245" s="614"/>
      <c r="C245" s="614"/>
      <c r="D245" s="614"/>
      <c r="E245" s="614"/>
      <c r="F245" s="615"/>
      <c r="G245" s="227"/>
      <c r="H245" s="612" t="s">
        <v>383</v>
      </c>
      <c r="I245" s="614"/>
      <c r="J245" s="614"/>
      <c r="K245" s="614"/>
      <c r="L245" s="614"/>
      <c r="M245" s="614"/>
      <c r="N245" s="614"/>
      <c r="O245" s="614"/>
      <c r="P245" s="614"/>
      <c r="Q245" s="614"/>
      <c r="R245" s="614"/>
      <c r="S245" s="614"/>
      <c r="T245" s="614"/>
      <c r="U245" s="615"/>
      <c r="V245" s="227"/>
      <c r="W245" s="230" t="s">
        <v>404</v>
      </c>
      <c r="X245" s="231"/>
      <c r="Y245" s="231"/>
      <c r="Z245" s="231"/>
      <c r="AA245" s="231"/>
      <c r="AB245" s="231"/>
      <c r="AC245" s="644"/>
      <c r="AD245" s="645"/>
      <c r="AE245" s="645"/>
      <c r="AF245" s="645"/>
      <c r="AG245" s="645"/>
      <c r="AH245" s="646"/>
      <c r="AI245" s="217"/>
      <c r="AJ245" s="217"/>
      <c r="AK245" s="218"/>
    </row>
    <row r="246" spans="1:37" ht="4.5" customHeight="1">
      <c r="A246" s="612"/>
      <c r="B246" s="614"/>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15"/>
    </row>
    <row r="247" spans="1:37" ht="12.75">
      <c r="A247" s="612"/>
      <c r="B247" s="614"/>
      <c r="C247" s="614"/>
      <c r="D247" s="614"/>
      <c r="E247" s="614"/>
      <c r="F247" s="615"/>
      <c r="G247" s="227"/>
      <c r="H247" s="612" t="s">
        <v>384</v>
      </c>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5"/>
    </row>
    <row r="248" spans="1:37" ht="3.75" customHeight="1">
      <c r="A248" s="642"/>
      <c r="B248" s="619"/>
      <c r="C248" s="619"/>
      <c r="D248" s="619"/>
      <c r="E248" s="619"/>
      <c r="F248" s="619"/>
      <c r="G248" s="619"/>
      <c r="H248" s="619"/>
      <c r="I248" s="619"/>
      <c r="J248" s="619"/>
      <c r="K248" s="619"/>
      <c r="L248" s="619"/>
      <c r="M248" s="619"/>
      <c r="N248" s="619"/>
      <c r="O248" s="619"/>
      <c r="P248" s="619"/>
      <c r="Q248" s="619"/>
      <c r="R248" s="619"/>
      <c r="S248" s="619"/>
      <c r="T248" s="619"/>
      <c r="U248" s="619"/>
      <c r="V248" s="619"/>
      <c r="W248" s="619"/>
      <c r="X248" s="619"/>
      <c r="Y248" s="619"/>
      <c r="Z248" s="619"/>
      <c r="AA248" s="619"/>
      <c r="AB248" s="619"/>
      <c r="AC248" s="619"/>
      <c r="AD248" s="619"/>
      <c r="AE248" s="619"/>
      <c r="AF248" s="619"/>
      <c r="AG248" s="619"/>
      <c r="AH248" s="619"/>
      <c r="AI248" s="619"/>
      <c r="AJ248" s="619"/>
      <c r="AK248" s="643"/>
    </row>
    <row r="249" spans="1:37" ht="3.75" customHeight="1">
      <c r="A249" s="635"/>
      <c r="B249" s="636"/>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7"/>
    </row>
    <row r="250" spans="1:37" ht="12.75">
      <c r="A250" s="612" t="s">
        <v>923</v>
      </c>
      <c r="B250" s="614"/>
      <c r="C250" s="614"/>
      <c r="D250" s="614"/>
      <c r="E250" s="614"/>
      <c r="F250" s="615"/>
      <c r="G250" s="227"/>
      <c r="H250" s="612" t="s">
        <v>787</v>
      </c>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5"/>
    </row>
    <row r="251" spans="1:37" ht="5.25" customHeight="1">
      <c r="A251" s="230"/>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c r="AK251" s="232"/>
    </row>
    <row r="252" spans="1:37" ht="12.75">
      <c r="A252" s="612"/>
      <c r="B252" s="614"/>
      <c r="C252" s="614"/>
      <c r="D252" s="614"/>
      <c r="E252" s="614"/>
      <c r="F252" s="615"/>
      <c r="G252" s="227"/>
      <c r="H252" s="612" t="s">
        <v>385</v>
      </c>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15"/>
    </row>
    <row r="253" spans="1:37" ht="5.25" customHeight="1">
      <c r="A253" s="642"/>
      <c r="B253" s="619"/>
      <c r="C253" s="619"/>
      <c r="D253" s="619"/>
      <c r="E253" s="619"/>
      <c r="F253" s="619"/>
      <c r="G253" s="619"/>
      <c r="H253" s="619"/>
      <c r="I253" s="619"/>
      <c r="J253" s="619"/>
      <c r="K253" s="619"/>
      <c r="L253" s="619"/>
      <c r="M253" s="619"/>
      <c r="N253" s="619"/>
      <c r="O253" s="619"/>
      <c r="P253" s="619"/>
      <c r="Q253" s="619"/>
      <c r="R253" s="619"/>
      <c r="S253" s="619"/>
      <c r="T253" s="619"/>
      <c r="U253" s="619"/>
      <c r="V253" s="619"/>
      <c r="W253" s="619"/>
      <c r="X253" s="619"/>
      <c r="Y253" s="619"/>
      <c r="Z253" s="619"/>
      <c r="AA253" s="619"/>
      <c r="AB253" s="619"/>
      <c r="AC253" s="619"/>
      <c r="AD253" s="619"/>
      <c r="AE253" s="619"/>
      <c r="AF253" s="619"/>
      <c r="AG253" s="619"/>
      <c r="AH253" s="619"/>
      <c r="AI253" s="619"/>
      <c r="AJ253" s="619"/>
      <c r="AK253" s="643"/>
    </row>
    <row r="254" spans="1:37" ht="3" customHeight="1">
      <c r="A254" s="612"/>
      <c r="B254" s="610"/>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11"/>
    </row>
    <row r="255" spans="1:37" ht="12.75">
      <c r="A255" s="612" t="s">
        <v>924</v>
      </c>
      <c r="B255" s="614"/>
      <c r="C255" s="614"/>
      <c r="D255" s="614"/>
      <c r="E255" s="614"/>
      <c r="F255" s="615"/>
      <c r="G255" s="227"/>
      <c r="H255" s="612" t="s">
        <v>386</v>
      </c>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15"/>
    </row>
    <row r="256" spans="1:37" ht="3" customHeight="1">
      <c r="A256" s="612"/>
      <c r="B256" s="610"/>
      <c r="C256" s="610"/>
      <c r="D256" s="610"/>
      <c r="E256" s="610"/>
      <c r="F256" s="610"/>
      <c r="G256" s="610"/>
      <c r="H256" s="614"/>
      <c r="I256" s="240"/>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c r="AK256" s="232"/>
    </row>
    <row r="257" spans="1:37" ht="12.75">
      <c r="A257" s="612"/>
      <c r="B257" s="614"/>
      <c r="C257" s="614"/>
      <c r="D257" s="614"/>
      <c r="E257" s="614"/>
      <c r="F257" s="615"/>
      <c r="G257" s="227"/>
      <c r="H257" s="231" t="s">
        <v>25</v>
      </c>
      <c r="I257" s="231"/>
      <c r="J257" s="231"/>
      <c r="K257" s="231"/>
      <c r="L257" s="231"/>
      <c r="M257" s="231"/>
      <c r="N257" s="231"/>
      <c r="O257" s="231"/>
      <c r="P257" s="231"/>
      <c r="Q257" s="231"/>
      <c r="R257" s="231"/>
      <c r="S257" s="231"/>
      <c r="T257" s="231"/>
      <c r="U257" s="231"/>
      <c r="V257" s="231"/>
      <c r="W257" s="231"/>
      <c r="X257" s="227"/>
      <c r="Y257" s="230" t="s">
        <v>404</v>
      </c>
      <c r="Z257" s="231"/>
      <c r="AA257" s="231"/>
      <c r="AB257" s="231"/>
      <c r="AC257" s="231"/>
      <c r="AD257" s="231"/>
      <c r="AE257" s="644"/>
      <c r="AF257" s="645"/>
      <c r="AG257" s="645"/>
      <c r="AH257" s="645"/>
      <c r="AI257" s="645"/>
      <c r="AJ257" s="646"/>
      <c r="AK257" s="232"/>
    </row>
    <row r="258" spans="1:37" ht="5.25" customHeight="1">
      <c r="A258" s="612"/>
      <c r="B258" s="614"/>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5"/>
    </row>
    <row r="259" spans="1:37" ht="12.75">
      <c r="A259" s="612"/>
      <c r="B259" s="614"/>
      <c r="C259" s="614"/>
      <c r="D259" s="614"/>
      <c r="E259" s="614"/>
      <c r="F259" s="615"/>
      <c r="G259" s="227"/>
      <c r="H259" s="612" t="s">
        <v>405</v>
      </c>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5"/>
    </row>
    <row r="260" spans="1:37" ht="3" customHeight="1">
      <c r="A260" s="638"/>
      <c r="B260" s="620"/>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21"/>
    </row>
    <row r="261" spans="1:37" ht="3" customHeight="1">
      <c r="A261" s="215"/>
      <c r="B261" s="205"/>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16"/>
    </row>
    <row r="262" spans="1:37" ht="12.75">
      <c r="A262" s="230" t="s">
        <v>925</v>
      </c>
      <c r="B262" s="231"/>
      <c r="C262" s="231"/>
      <c r="D262" s="231"/>
      <c r="E262" s="231"/>
      <c r="F262" s="231"/>
      <c r="G262" s="227"/>
      <c r="H262" s="612" t="s">
        <v>433</v>
      </c>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15"/>
    </row>
    <row r="263" spans="1:37" ht="3" customHeight="1">
      <c r="A263" s="612"/>
      <c r="B263" s="614"/>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15"/>
    </row>
    <row r="264" spans="1:37" ht="12.75">
      <c r="A264" s="612"/>
      <c r="B264" s="614"/>
      <c r="C264" s="614"/>
      <c r="D264" s="614"/>
      <c r="E264" s="614"/>
      <c r="F264" s="615"/>
      <c r="G264" s="227"/>
      <c r="H264" s="231" t="s">
        <v>1004</v>
      </c>
      <c r="I264" s="231"/>
      <c r="J264" s="231"/>
      <c r="K264" s="231"/>
      <c r="L264" s="231"/>
      <c r="M264" s="205"/>
      <c r="N264" s="235"/>
      <c r="O264" s="235"/>
      <c r="P264" s="235"/>
      <c r="Q264" s="235"/>
      <c r="R264" s="235"/>
      <c r="S264" s="219"/>
      <c r="T264" s="219"/>
      <c r="U264" s="219"/>
      <c r="V264" s="219"/>
      <c r="W264" s="219"/>
      <c r="X264" s="219"/>
      <c r="Y264" s="219"/>
      <c r="Z264" s="219"/>
      <c r="AA264" s="219"/>
      <c r="AB264" s="219"/>
      <c r="AC264" s="219"/>
      <c r="AD264" s="219"/>
      <c r="AE264" s="219"/>
      <c r="AF264" s="219"/>
      <c r="AG264" s="219"/>
      <c r="AH264" s="219"/>
      <c r="AI264" s="219"/>
      <c r="AJ264" s="219"/>
      <c r="AK264" s="236"/>
    </row>
    <row r="265" spans="1:37" ht="8.25" customHeight="1">
      <c r="A265" s="612"/>
      <c r="B265" s="614"/>
      <c r="C265" s="614"/>
      <c r="D265" s="614"/>
      <c r="E265" s="614"/>
      <c r="F265" s="614"/>
      <c r="G265" s="614"/>
      <c r="H265" s="614"/>
      <c r="I265" s="639" t="s">
        <v>161</v>
      </c>
      <c r="J265" s="640"/>
      <c r="K265" s="640"/>
      <c r="L265" s="640"/>
      <c r="M265" s="640"/>
      <c r="N265" s="640"/>
      <c r="O265" s="640"/>
      <c r="P265" s="640"/>
      <c r="Q265" s="640"/>
      <c r="R265" s="640"/>
      <c r="S265" s="640"/>
      <c r="T265" s="641"/>
      <c r="U265" s="227"/>
      <c r="V265" s="230" t="s">
        <v>404</v>
      </c>
      <c r="W265" s="231"/>
      <c r="X265" s="231"/>
      <c r="Y265" s="231"/>
      <c r="Z265" s="231"/>
      <c r="AA265" s="231"/>
      <c r="AB265" s="644"/>
      <c r="AC265" s="645"/>
      <c r="AD265" s="645"/>
      <c r="AE265" s="645"/>
      <c r="AF265" s="645"/>
      <c r="AG265" s="646"/>
      <c r="AH265" s="651"/>
      <c r="AI265" s="640"/>
      <c r="AJ265" s="640"/>
      <c r="AK265" s="641"/>
    </row>
    <row r="266" spans="1:37" ht="3" customHeight="1" hidden="1">
      <c r="A266" s="612"/>
      <c r="B266" s="614"/>
      <c r="C266" s="614"/>
      <c r="D266" s="614"/>
      <c r="E266" s="614"/>
      <c r="F266" s="614"/>
      <c r="G266" s="614"/>
      <c r="H266" s="614"/>
      <c r="I266" s="614"/>
      <c r="J266" s="614"/>
      <c r="K266" s="614"/>
      <c r="L266" s="614"/>
      <c r="M266" s="614"/>
      <c r="N266" s="614"/>
      <c r="O266" s="614"/>
      <c r="P266" s="614"/>
      <c r="Q266" s="614"/>
      <c r="R266" s="614"/>
      <c r="S266" s="614"/>
      <c r="T266" s="614"/>
      <c r="U266" s="614"/>
      <c r="V266" s="614"/>
      <c r="W266" s="614"/>
      <c r="X266" s="614"/>
      <c r="Y266" s="614"/>
      <c r="Z266" s="614"/>
      <c r="AA266" s="614"/>
      <c r="AB266" s="614"/>
      <c r="AC266" s="614"/>
      <c r="AD266" s="614"/>
      <c r="AE266" s="614"/>
      <c r="AF266" s="614"/>
      <c r="AG266" s="614"/>
      <c r="AH266" s="614"/>
      <c r="AI266" s="614"/>
      <c r="AJ266" s="614"/>
      <c r="AK266" s="615"/>
    </row>
    <row r="267" spans="1:37" ht="11.25" customHeight="1">
      <c r="A267" s="230"/>
      <c r="B267" s="231"/>
      <c r="C267" s="231"/>
      <c r="D267" s="231"/>
      <c r="E267" s="231"/>
      <c r="F267" s="231"/>
      <c r="G267" s="227"/>
      <c r="H267" s="231" t="s">
        <v>162</v>
      </c>
      <c r="I267" s="231"/>
      <c r="J267" s="231"/>
      <c r="K267" s="231"/>
      <c r="L267" s="231"/>
      <c r="M267" s="205"/>
      <c r="N267" s="235"/>
      <c r="O267" s="235"/>
      <c r="P267" s="235"/>
      <c r="Q267" s="235"/>
      <c r="R267" s="235"/>
      <c r="S267" s="219"/>
      <c r="T267" s="219"/>
      <c r="U267" s="219"/>
      <c r="V267" s="219"/>
      <c r="W267" s="219"/>
      <c r="X267" s="219"/>
      <c r="Y267" s="219"/>
      <c r="Z267" s="219"/>
      <c r="AA267" s="219"/>
      <c r="AB267" s="219"/>
      <c r="AC267" s="219"/>
      <c r="AD267" s="219"/>
      <c r="AE267" s="219"/>
      <c r="AF267" s="219"/>
      <c r="AG267" s="219"/>
      <c r="AH267" s="219"/>
      <c r="AI267" s="219"/>
      <c r="AJ267" s="219"/>
      <c r="AK267" s="236"/>
    </row>
    <row r="268" spans="1:37" ht="3" customHeight="1">
      <c r="A268" s="642"/>
      <c r="B268" s="619"/>
      <c r="C268" s="619"/>
      <c r="D268" s="619"/>
      <c r="E268" s="619"/>
      <c r="F268" s="619"/>
      <c r="G268" s="619"/>
      <c r="H268" s="619"/>
      <c r="I268" s="619"/>
      <c r="J268" s="619"/>
      <c r="K268" s="619"/>
      <c r="L268" s="619"/>
      <c r="M268" s="619"/>
      <c r="N268" s="619"/>
      <c r="O268" s="619"/>
      <c r="P268" s="619"/>
      <c r="Q268" s="619"/>
      <c r="R268" s="619"/>
      <c r="S268" s="619"/>
      <c r="T268" s="619"/>
      <c r="U268" s="619"/>
      <c r="V268" s="619"/>
      <c r="W268" s="619"/>
      <c r="X268" s="619"/>
      <c r="Y268" s="619"/>
      <c r="Z268" s="619"/>
      <c r="AA268" s="619"/>
      <c r="AB268" s="619"/>
      <c r="AC268" s="619"/>
      <c r="AD268" s="619"/>
      <c r="AE268" s="619"/>
      <c r="AF268" s="619"/>
      <c r="AG268" s="619"/>
      <c r="AH268" s="619"/>
      <c r="AI268" s="619"/>
      <c r="AJ268" s="619"/>
      <c r="AK268" s="643"/>
    </row>
    <row r="269" spans="1:37" ht="13.5" customHeight="1">
      <c r="A269" s="265" t="s">
        <v>1003</v>
      </c>
      <c r="B269" s="239"/>
      <c r="C269" s="239"/>
      <c r="D269" s="239"/>
      <c r="E269" s="239"/>
      <c r="F269" s="239"/>
      <c r="G269" s="239"/>
      <c r="H269" s="239"/>
      <c r="I269" s="239"/>
      <c r="J269" s="82"/>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c r="AJ269" s="239"/>
      <c r="AK269" s="213" t="s">
        <v>343</v>
      </c>
    </row>
    <row r="270" spans="1:37" ht="12.75">
      <c r="A270" s="655" t="s">
        <v>316</v>
      </c>
      <c r="B270" s="656"/>
      <c r="C270" s="656"/>
      <c r="D270" s="656"/>
      <c r="E270" s="656"/>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478" t="s">
        <v>317</v>
      </c>
      <c r="AC270" s="478"/>
      <c r="AD270" s="659"/>
      <c r="AE270" s="660">
        <f>C12</f>
        <v>0</v>
      </c>
      <c r="AF270" s="661"/>
      <c r="AG270" s="661"/>
      <c r="AH270" s="661"/>
      <c r="AI270" s="661"/>
      <c r="AJ270" s="661"/>
      <c r="AK270" s="662"/>
    </row>
    <row r="271" spans="1:37" ht="12.75">
      <c r="A271" s="657"/>
      <c r="B271" s="658"/>
      <c r="C271" s="658"/>
      <c r="D271" s="658"/>
      <c r="E271" s="658"/>
      <c r="F271" s="658"/>
      <c r="G271" s="658"/>
      <c r="H271" s="658"/>
      <c r="I271" s="658"/>
      <c r="J271" s="658"/>
      <c r="K271" s="658"/>
      <c r="L271" s="658"/>
      <c r="M271" s="658"/>
      <c r="N271" s="658"/>
      <c r="O271" s="658"/>
      <c r="P271" s="658"/>
      <c r="Q271" s="658"/>
      <c r="R271" s="658"/>
      <c r="S271" s="658"/>
      <c r="T271" s="658"/>
      <c r="U271" s="658"/>
      <c r="V271" s="658"/>
      <c r="W271" s="658"/>
      <c r="X271" s="658"/>
      <c r="Y271" s="658"/>
      <c r="Z271" s="658"/>
      <c r="AA271" s="658"/>
      <c r="AB271" s="620"/>
      <c r="AC271" s="620"/>
      <c r="AD271" s="620"/>
      <c r="AE271" s="620"/>
      <c r="AF271" s="620"/>
      <c r="AG271" s="229" t="s">
        <v>379</v>
      </c>
      <c r="AH271" s="663">
        <f>P12</f>
        <v>0</v>
      </c>
      <c r="AI271" s="664"/>
      <c r="AJ271" s="664"/>
      <c r="AK271" s="665"/>
    </row>
    <row r="272" spans="1:37" ht="12.75">
      <c r="A272" s="537" t="s">
        <v>163</v>
      </c>
      <c r="B272" s="538"/>
      <c r="C272" s="538"/>
      <c r="D272" s="538"/>
      <c r="E272" s="538"/>
      <c r="F272" s="538"/>
      <c r="G272" s="538"/>
      <c r="H272" s="538"/>
      <c r="I272" s="538"/>
      <c r="J272" s="538"/>
      <c r="K272" s="538"/>
      <c r="L272" s="538"/>
      <c r="M272" s="538"/>
      <c r="N272" s="538"/>
      <c r="O272" s="538"/>
      <c r="P272" s="538"/>
      <c r="Q272" s="538"/>
      <c r="R272" s="538"/>
      <c r="S272" s="538"/>
      <c r="T272" s="538"/>
      <c r="U272" s="538"/>
      <c r="V272" s="538"/>
      <c r="W272" s="538"/>
      <c r="X272" s="538"/>
      <c r="Y272" s="538"/>
      <c r="Z272" s="538"/>
      <c r="AA272" s="538"/>
      <c r="AB272" s="538"/>
      <c r="AC272" s="538"/>
      <c r="AD272" s="538"/>
      <c r="AE272" s="538"/>
      <c r="AF272" s="538"/>
      <c r="AG272" s="538"/>
      <c r="AH272" s="538"/>
      <c r="AI272" s="538"/>
      <c r="AJ272" s="654"/>
      <c r="AK272" s="631"/>
    </row>
    <row r="273" spans="1:37" ht="8.25">
      <c r="A273" s="612" t="s">
        <v>164</v>
      </c>
      <c r="B273" s="610"/>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11"/>
    </row>
    <row r="274" spans="1:37" ht="8.25">
      <c r="A274" s="612" t="s">
        <v>165</v>
      </c>
      <c r="B274" s="610"/>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1"/>
    </row>
    <row r="275" spans="1:37" ht="8.25">
      <c r="A275" s="230" t="s">
        <v>166</v>
      </c>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31"/>
      <c r="AD275" s="231"/>
      <c r="AE275" s="231"/>
      <c r="AF275" s="231"/>
      <c r="AG275" s="231"/>
      <c r="AH275" s="231"/>
      <c r="AI275" s="231"/>
      <c r="AJ275" s="231"/>
      <c r="AK275" s="232"/>
    </row>
    <row r="276" spans="1:37" ht="12.75">
      <c r="A276" s="612" t="s">
        <v>926</v>
      </c>
      <c r="B276" s="614"/>
      <c r="C276" s="614"/>
      <c r="D276" s="614"/>
      <c r="E276" s="614"/>
      <c r="F276" s="615"/>
      <c r="G276" s="227"/>
      <c r="H276" s="231" t="s">
        <v>167</v>
      </c>
      <c r="I276" s="231"/>
      <c r="J276" s="231"/>
      <c r="K276" s="231"/>
      <c r="L276" s="231"/>
      <c r="M276" s="231"/>
      <c r="N276" s="231"/>
      <c r="O276" s="231"/>
      <c r="P276" s="231"/>
      <c r="Q276" s="231"/>
      <c r="R276" s="231"/>
      <c r="S276" s="231"/>
      <c r="T276" s="231"/>
      <c r="U276" s="231"/>
      <c r="V276" s="231"/>
      <c r="W276" s="231"/>
      <c r="X276" s="231"/>
      <c r="Y276" s="231"/>
      <c r="Z276" s="231"/>
      <c r="AA276" s="231"/>
      <c r="AB276" s="231"/>
      <c r="AC276" s="231"/>
      <c r="AD276" s="231"/>
      <c r="AE276" s="231"/>
      <c r="AF276" s="231"/>
      <c r="AG276" s="231"/>
      <c r="AH276" s="231"/>
      <c r="AI276" s="231"/>
      <c r="AJ276" s="231"/>
      <c r="AK276" s="232"/>
    </row>
    <row r="277" spans="1:37" ht="8.25" customHeight="1">
      <c r="A277" s="625"/>
      <c r="B277" s="614"/>
      <c r="C277" s="614"/>
      <c r="D277" s="614"/>
      <c r="E277" s="614"/>
      <c r="F277" s="614"/>
      <c r="G277" s="614"/>
      <c r="H277" s="639" t="s">
        <v>168</v>
      </c>
      <c r="I277" s="640"/>
      <c r="J277" s="640"/>
      <c r="K277" s="640"/>
      <c r="L277" s="640"/>
      <c r="M277" s="640"/>
      <c r="N277" s="640"/>
      <c r="O277" s="640"/>
      <c r="P277" s="640"/>
      <c r="Q277" s="640"/>
      <c r="R277" s="640"/>
      <c r="S277" s="640"/>
      <c r="T277" s="640"/>
      <c r="U277" s="640"/>
      <c r="V277" s="640"/>
      <c r="W277" s="640"/>
      <c r="X277" s="640"/>
      <c r="Y277" s="640"/>
      <c r="Z277" s="640"/>
      <c r="AA277" s="640"/>
      <c r="AB277" s="640"/>
      <c r="AC277" s="640"/>
      <c r="AD277" s="640"/>
      <c r="AE277" s="640"/>
      <c r="AF277" s="640"/>
      <c r="AG277" s="640"/>
      <c r="AH277" s="640"/>
      <c r="AI277" s="640"/>
      <c r="AJ277" s="640"/>
      <c r="AK277" s="641"/>
    </row>
    <row r="278" spans="1:37" ht="12.75">
      <c r="A278" s="625"/>
      <c r="B278" s="614"/>
      <c r="C278" s="614"/>
      <c r="D278" s="614"/>
      <c r="E278" s="614"/>
      <c r="F278" s="615"/>
      <c r="G278" s="227"/>
      <c r="H278" s="612" t="s">
        <v>169</v>
      </c>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5"/>
    </row>
    <row r="279" spans="1:37" ht="3" customHeight="1">
      <c r="A279" s="642"/>
      <c r="B279" s="619"/>
      <c r="C279" s="619"/>
      <c r="D279" s="619"/>
      <c r="E279" s="619"/>
      <c r="F279" s="619"/>
      <c r="G279" s="619"/>
      <c r="H279" s="619"/>
      <c r="I279" s="619"/>
      <c r="J279" s="619"/>
      <c r="K279" s="619"/>
      <c r="L279" s="619"/>
      <c r="M279" s="619"/>
      <c r="N279" s="619"/>
      <c r="O279" s="619"/>
      <c r="P279" s="619"/>
      <c r="Q279" s="619"/>
      <c r="R279" s="619"/>
      <c r="S279" s="619"/>
      <c r="T279" s="619"/>
      <c r="U279" s="619"/>
      <c r="V279" s="619"/>
      <c r="W279" s="619"/>
      <c r="X279" s="619"/>
      <c r="Y279" s="619"/>
      <c r="Z279" s="619"/>
      <c r="AA279" s="619"/>
      <c r="AB279" s="619"/>
      <c r="AC279" s="619"/>
      <c r="AD279" s="619"/>
      <c r="AE279" s="619"/>
      <c r="AF279" s="619"/>
      <c r="AG279" s="619"/>
      <c r="AH279" s="619"/>
      <c r="AI279" s="619"/>
      <c r="AJ279" s="619"/>
      <c r="AK279" s="643"/>
    </row>
    <row r="280" spans="1:37" ht="3" customHeight="1">
      <c r="A280" s="230"/>
      <c r="B280" s="231"/>
      <c r="C280" s="231"/>
      <c r="D280" s="231"/>
      <c r="E280" s="231"/>
      <c r="F280" s="231"/>
      <c r="G280" s="231"/>
      <c r="H280" s="231"/>
      <c r="I280" s="231"/>
      <c r="J280" s="231"/>
      <c r="K280" s="231"/>
      <c r="L280" s="231"/>
      <c r="M280" s="231"/>
      <c r="N280" s="231"/>
      <c r="O280" s="231"/>
      <c r="P280" s="231"/>
      <c r="Q280" s="231"/>
      <c r="R280" s="231"/>
      <c r="S280" s="231"/>
      <c r="T280" s="231"/>
      <c r="U280" s="231"/>
      <c r="V280" s="231"/>
      <c r="W280" s="231"/>
      <c r="X280" s="231"/>
      <c r="Y280" s="231"/>
      <c r="Z280" s="231"/>
      <c r="AA280" s="231"/>
      <c r="AB280" s="231"/>
      <c r="AC280" s="231"/>
      <c r="AD280" s="231"/>
      <c r="AE280" s="231"/>
      <c r="AF280" s="231"/>
      <c r="AG280" s="231"/>
      <c r="AH280" s="231"/>
      <c r="AI280" s="231"/>
      <c r="AJ280" s="231"/>
      <c r="AK280" s="232"/>
    </row>
    <row r="281" spans="1:37" ht="12.75">
      <c r="A281" s="612" t="s">
        <v>927</v>
      </c>
      <c r="B281" s="614"/>
      <c r="C281" s="614"/>
      <c r="D281" s="614"/>
      <c r="E281" s="614"/>
      <c r="F281" s="614"/>
      <c r="G281" s="227"/>
      <c r="H281" s="612" t="s">
        <v>262</v>
      </c>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15"/>
    </row>
    <row r="282" spans="1:37" ht="6.75" customHeight="1">
      <c r="A282" s="612"/>
      <c r="B282" s="614"/>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15"/>
    </row>
    <row r="283" spans="1:37" ht="12.75">
      <c r="A283" s="612"/>
      <c r="B283" s="614"/>
      <c r="C283" s="614"/>
      <c r="D283" s="614"/>
      <c r="E283" s="614"/>
      <c r="F283" s="614"/>
      <c r="G283" s="227"/>
      <c r="H283" s="231" t="s">
        <v>263</v>
      </c>
      <c r="I283" s="205"/>
      <c r="J283" s="205"/>
      <c r="K283" s="205"/>
      <c r="L283" s="205"/>
      <c r="M283" s="205"/>
      <c r="N283" s="205"/>
      <c r="O283" s="205"/>
      <c r="P283" s="205"/>
      <c r="Q283" s="205"/>
      <c r="R283" s="205"/>
      <c r="S283" s="205"/>
      <c r="T283" s="205"/>
      <c r="U283" s="227"/>
      <c r="V283" s="230" t="s">
        <v>404</v>
      </c>
      <c r="W283" s="231"/>
      <c r="X283" s="231"/>
      <c r="Y283" s="231"/>
      <c r="Z283" s="231"/>
      <c r="AA283" s="231"/>
      <c r="AB283" s="644"/>
      <c r="AC283" s="645"/>
      <c r="AD283" s="645"/>
      <c r="AE283" s="645"/>
      <c r="AF283" s="645"/>
      <c r="AG283" s="646"/>
      <c r="AH283" s="205"/>
      <c r="AI283" s="205"/>
      <c r="AJ283" s="205"/>
      <c r="AK283" s="216"/>
    </row>
    <row r="284" spans="1:37" ht="2.25" customHeight="1">
      <c r="A284" s="230"/>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16"/>
    </row>
    <row r="285" spans="1:37" ht="12" customHeight="1">
      <c r="A285" s="612"/>
      <c r="B285" s="614"/>
      <c r="C285" s="614"/>
      <c r="D285" s="614"/>
      <c r="E285" s="614"/>
      <c r="F285" s="615"/>
      <c r="G285" s="227"/>
      <c r="H285" s="612" t="s">
        <v>405</v>
      </c>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5"/>
    </row>
    <row r="286" spans="1:37" ht="3" customHeight="1" hidden="1">
      <c r="A286" s="642"/>
      <c r="B286" s="619"/>
      <c r="C286" s="619"/>
      <c r="D286" s="619"/>
      <c r="E286" s="619"/>
      <c r="F286" s="619"/>
      <c r="G286" s="619"/>
      <c r="H286" s="619"/>
      <c r="I286" s="619"/>
      <c r="J286" s="619"/>
      <c r="K286" s="619"/>
      <c r="L286" s="619"/>
      <c r="M286" s="619"/>
      <c r="N286" s="619"/>
      <c r="O286" s="619"/>
      <c r="P286" s="619"/>
      <c r="Q286" s="619"/>
      <c r="R286" s="619"/>
      <c r="S286" s="619"/>
      <c r="T286" s="619"/>
      <c r="U286" s="619"/>
      <c r="V286" s="619"/>
      <c r="W286" s="619"/>
      <c r="X286" s="619"/>
      <c r="Y286" s="619"/>
      <c r="Z286" s="619"/>
      <c r="AA286" s="619"/>
      <c r="AB286" s="619"/>
      <c r="AC286" s="619"/>
      <c r="AD286" s="619"/>
      <c r="AE286" s="619"/>
      <c r="AF286" s="619"/>
      <c r="AG286" s="619"/>
      <c r="AH286" s="619"/>
      <c r="AI286" s="619"/>
      <c r="AJ286" s="619"/>
      <c r="AK286" s="643"/>
    </row>
    <row r="287" spans="1:37" ht="3" customHeight="1">
      <c r="A287" s="635"/>
      <c r="B287" s="652"/>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3"/>
    </row>
    <row r="288" spans="1:37" ht="9.75" customHeight="1">
      <c r="A288" s="612" t="s">
        <v>928</v>
      </c>
      <c r="B288" s="614"/>
      <c r="C288" s="614"/>
      <c r="D288" s="614"/>
      <c r="E288" s="614"/>
      <c r="F288" s="614"/>
      <c r="G288" s="227"/>
      <c r="H288" s="612" t="s">
        <v>189</v>
      </c>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5"/>
    </row>
    <row r="289" spans="1:37" ht="1.5" customHeight="1">
      <c r="A289" s="612"/>
      <c r="B289" s="614"/>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5"/>
    </row>
    <row r="290" spans="1:37" ht="12.75">
      <c r="A290" s="612"/>
      <c r="B290" s="614"/>
      <c r="C290" s="614"/>
      <c r="D290" s="614"/>
      <c r="E290" s="614"/>
      <c r="F290" s="614"/>
      <c r="G290" s="227"/>
      <c r="H290" s="612" t="s">
        <v>881</v>
      </c>
      <c r="I290" s="610"/>
      <c r="J290" s="610"/>
      <c r="K290" s="610"/>
      <c r="L290" s="610"/>
      <c r="M290" s="610"/>
      <c r="N290" s="610"/>
      <c r="O290" s="610"/>
      <c r="P290" s="610"/>
      <c r="Q290" s="610"/>
      <c r="R290" s="610"/>
      <c r="S290" s="610"/>
      <c r="T290" s="610"/>
      <c r="U290" s="610"/>
      <c r="V290" s="611"/>
      <c r="W290" s="227"/>
      <c r="X290" s="230" t="s">
        <v>404</v>
      </c>
      <c r="Y290" s="231"/>
      <c r="Z290" s="231"/>
      <c r="AA290" s="231"/>
      <c r="AB290" s="231"/>
      <c r="AC290" s="231"/>
      <c r="AD290" s="644"/>
      <c r="AE290" s="645"/>
      <c r="AF290" s="645"/>
      <c r="AG290" s="645"/>
      <c r="AH290" s="645"/>
      <c r="AI290" s="646"/>
      <c r="AJ290" s="231"/>
      <c r="AK290" s="232"/>
    </row>
    <row r="291" spans="1:37" ht="3" customHeight="1">
      <c r="A291" s="612"/>
      <c r="B291" s="614"/>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15"/>
    </row>
    <row r="292" spans="1:37" ht="10.5" customHeight="1">
      <c r="A292" s="612"/>
      <c r="B292" s="614"/>
      <c r="C292" s="614"/>
      <c r="D292" s="614"/>
      <c r="E292" s="614"/>
      <c r="F292" s="614"/>
      <c r="G292" s="227"/>
      <c r="H292" s="612" t="s">
        <v>170</v>
      </c>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15"/>
    </row>
    <row r="293" spans="1:37" ht="3.75" customHeight="1">
      <c r="A293" s="642"/>
      <c r="B293" s="619"/>
      <c r="C293" s="619"/>
      <c r="D293" s="619"/>
      <c r="E293" s="619"/>
      <c r="F293" s="619"/>
      <c r="G293" s="619"/>
      <c r="H293" s="619"/>
      <c r="I293" s="619"/>
      <c r="J293" s="619"/>
      <c r="K293" s="619"/>
      <c r="L293" s="619"/>
      <c r="M293" s="619"/>
      <c r="N293" s="619"/>
      <c r="O293" s="619"/>
      <c r="P293" s="619"/>
      <c r="Q293" s="619"/>
      <c r="R293" s="619"/>
      <c r="S293" s="619"/>
      <c r="T293" s="619"/>
      <c r="U293" s="619"/>
      <c r="V293" s="619"/>
      <c r="W293" s="619"/>
      <c r="X293" s="619"/>
      <c r="Y293" s="619"/>
      <c r="Z293" s="619"/>
      <c r="AA293" s="619"/>
      <c r="AB293" s="619"/>
      <c r="AC293" s="619"/>
      <c r="AD293" s="619"/>
      <c r="AE293" s="619"/>
      <c r="AF293" s="619"/>
      <c r="AG293" s="619"/>
      <c r="AH293" s="619"/>
      <c r="AI293" s="619"/>
      <c r="AJ293" s="619"/>
      <c r="AK293" s="643"/>
    </row>
    <row r="294" spans="1:37" ht="3" customHeight="1">
      <c r="A294" s="612"/>
      <c r="B294" s="610"/>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11"/>
    </row>
    <row r="295" spans="1:37" ht="9.75" customHeight="1">
      <c r="A295" s="612" t="s">
        <v>929</v>
      </c>
      <c r="B295" s="614"/>
      <c r="C295" s="614"/>
      <c r="D295" s="614"/>
      <c r="E295" s="614"/>
      <c r="F295" s="614"/>
      <c r="G295" s="227"/>
      <c r="H295" s="612" t="s">
        <v>171</v>
      </c>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5"/>
    </row>
    <row r="296" spans="1:37" ht="10.5" customHeight="1">
      <c r="A296" s="612"/>
      <c r="B296" s="614"/>
      <c r="C296" s="614"/>
      <c r="D296" s="614"/>
      <c r="E296" s="614"/>
      <c r="F296" s="614"/>
      <c r="G296" s="614"/>
      <c r="H296" s="614"/>
      <c r="I296" s="610" t="s">
        <v>172</v>
      </c>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5"/>
    </row>
    <row r="297" spans="1:37" ht="9" customHeight="1">
      <c r="A297" s="625"/>
      <c r="B297" s="614"/>
      <c r="C297" s="614"/>
      <c r="D297" s="614"/>
      <c r="E297" s="614"/>
      <c r="F297" s="614"/>
      <c r="G297" s="227"/>
      <c r="H297" s="612" t="s">
        <v>173</v>
      </c>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15"/>
    </row>
    <row r="298" spans="1:37" ht="3.75" customHeight="1">
      <c r="A298" s="642"/>
      <c r="B298" s="619"/>
      <c r="C298" s="619"/>
      <c r="D298" s="619"/>
      <c r="E298" s="619"/>
      <c r="F298" s="619"/>
      <c r="G298" s="619"/>
      <c r="H298" s="619"/>
      <c r="I298" s="619"/>
      <c r="J298" s="619"/>
      <c r="K298" s="619"/>
      <c r="L298" s="619"/>
      <c r="M298" s="619"/>
      <c r="N298" s="619"/>
      <c r="O298" s="619"/>
      <c r="P298" s="619"/>
      <c r="Q298" s="619"/>
      <c r="R298" s="619"/>
      <c r="S298" s="619"/>
      <c r="T298" s="619"/>
      <c r="U298" s="619"/>
      <c r="V298" s="619"/>
      <c r="W298" s="619"/>
      <c r="X298" s="619"/>
      <c r="Y298" s="619"/>
      <c r="Z298" s="619"/>
      <c r="AA298" s="619"/>
      <c r="AB298" s="619"/>
      <c r="AC298" s="619"/>
      <c r="AD298" s="619"/>
      <c r="AE298" s="619"/>
      <c r="AF298" s="619"/>
      <c r="AG298" s="619"/>
      <c r="AH298" s="619"/>
      <c r="AI298" s="619"/>
      <c r="AJ298" s="619"/>
      <c r="AK298" s="643"/>
    </row>
    <row r="299" spans="1:37" ht="3" customHeight="1">
      <c r="A299" s="635"/>
      <c r="B299" s="652"/>
      <c r="C299" s="652"/>
      <c r="D299" s="652"/>
      <c r="E299" s="652"/>
      <c r="F299" s="652"/>
      <c r="G299" s="652"/>
      <c r="H299" s="652"/>
      <c r="I299" s="652"/>
      <c r="J299" s="652"/>
      <c r="K299" s="652"/>
      <c r="L299" s="652"/>
      <c r="M299" s="652"/>
      <c r="N299" s="652"/>
      <c r="O299" s="652"/>
      <c r="P299" s="652"/>
      <c r="Q299" s="652"/>
      <c r="R299" s="652"/>
      <c r="S299" s="652"/>
      <c r="T299" s="652"/>
      <c r="U299" s="652"/>
      <c r="V299" s="652"/>
      <c r="W299" s="652"/>
      <c r="X299" s="652"/>
      <c r="Y299" s="652"/>
      <c r="Z299" s="652"/>
      <c r="AA299" s="652"/>
      <c r="AB299" s="652"/>
      <c r="AC299" s="652"/>
      <c r="AD299" s="652"/>
      <c r="AE299" s="652"/>
      <c r="AF299" s="652"/>
      <c r="AG299" s="652"/>
      <c r="AH299" s="652"/>
      <c r="AI299" s="652"/>
      <c r="AJ299" s="652"/>
      <c r="AK299" s="653"/>
    </row>
    <row r="300" spans="1:37" ht="9.75" customHeight="1">
      <c r="A300" s="612" t="s">
        <v>930</v>
      </c>
      <c r="B300" s="614"/>
      <c r="C300" s="614"/>
      <c r="D300" s="614"/>
      <c r="E300" s="614"/>
      <c r="F300" s="614"/>
      <c r="G300" s="227"/>
      <c r="H300" s="612" t="s">
        <v>806</v>
      </c>
      <c r="I300" s="614"/>
      <c r="J300" s="614"/>
      <c r="K300" s="614"/>
      <c r="L300" s="614"/>
      <c r="M300" s="614"/>
      <c r="N300" s="614"/>
      <c r="O300" s="614"/>
      <c r="P300" s="614"/>
      <c r="Q300" s="614"/>
      <c r="R300" s="614"/>
      <c r="S300" s="614"/>
      <c r="T300" s="614"/>
      <c r="U300" s="614"/>
      <c r="V300" s="614"/>
      <c r="W300" s="614"/>
      <c r="X300" s="614"/>
      <c r="Y300" s="614"/>
      <c r="Z300" s="614"/>
      <c r="AA300" s="614"/>
      <c r="AB300" s="614"/>
      <c r="AC300" s="614"/>
      <c r="AD300" s="614"/>
      <c r="AE300" s="614"/>
      <c r="AF300" s="614"/>
      <c r="AG300" s="614"/>
      <c r="AH300" s="614"/>
      <c r="AI300" s="614"/>
      <c r="AJ300" s="614"/>
      <c r="AK300" s="615"/>
    </row>
    <row r="301" spans="1:37" ht="9.75" customHeight="1">
      <c r="A301" s="612"/>
      <c r="B301" s="614"/>
      <c r="C301" s="614"/>
      <c r="D301" s="614"/>
      <c r="E301" s="614"/>
      <c r="F301" s="614"/>
      <c r="G301" s="614"/>
      <c r="H301" s="614"/>
      <c r="I301" s="639" t="s">
        <v>807</v>
      </c>
      <c r="J301" s="640"/>
      <c r="K301" s="640"/>
      <c r="L301" s="640"/>
      <c r="M301" s="640"/>
      <c r="N301" s="640"/>
      <c r="O301" s="640"/>
      <c r="P301" s="640"/>
      <c r="Q301" s="640"/>
      <c r="R301" s="640"/>
      <c r="S301" s="640"/>
      <c r="T301" s="640"/>
      <c r="U301" s="640"/>
      <c r="V301" s="640"/>
      <c r="W301" s="640"/>
      <c r="X301" s="640"/>
      <c r="Y301" s="640"/>
      <c r="Z301" s="640"/>
      <c r="AA301" s="640"/>
      <c r="AB301" s="640"/>
      <c r="AC301" s="640"/>
      <c r="AD301" s="640"/>
      <c r="AE301" s="640"/>
      <c r="AF301" s="640"/>
      <c r="AG301" s="640"/>
      <c r="AH301" s="640"/>
      <c r="AI301" s="640"/>
      <c r="AJ301" s="640"/>
      <c r="AK301" s="641"/>
    </row>
    <row r="302" spans="1:37" ht="10.5" customHeight="1">
      <c r="A302" s="612"/>
      <c r="B302" s="614"/>
      <c r="C302" s="614"/>
      <c r="D302" s="614"/>
      <c r="E302" s="614"/>
      <c r="F302" s="614"/>
      <c r="G302" s="614"/>
      <c r="H302" s="614"/>
      <c r="I302" s="614"/>
      <c r="J302" s="614"/>
      <c r="K302" s="614"/>
      <c r="L302" s="614"/>
      <c r="M302" s="614"/>
      <c r="N302" s="614"/>
      <c r="O302" s="614"/>
      <c r="P302" s="220" t="s">
        <v>808</v>
      </c>
      <c r="Q302" s="217"/>
      <c r="R302" s="241"/>
      <c r="S302" s="651"/>
      <c r="T302" s="640"/>
      <c r="U302" s="220" t="s">
        <v>234</v>
      </c>
      <c r="V302" s="640"/>
      <c r="W302" s="640"/>
      <c r="X302" s="220" t="s">
        <v>809</v>
      </c>
      <c r="Y302" s="217"/>
      <c r="Z302" s="217"/>
      <c r="AA302" s="241"/>
      <c r="AB302" s="651"/>
      <c r="AC302" s="640"/>
      <c r="AD302" s="640"/>
      <c r="AE302" s="640"/>
      <c r="AF302" s="640"/>
      <c r="AG302" s="640"/>
      <c r="AH302" s="640"/>
      <c r="AI302" s="640"/>
      <c r="AJ302" s="640"/>
      <c r="AK302" s="641"/>
    </row>
    <row r="303" spans="1:37" ht="12.75">
      <c r="A303" s="612"/>
      <c r="B303" s="614"/>
      <c r="C303" s="614"/>
      <c r="D303" s="614"/>
      <c r="E303" s="614"/>
      <c r="F303" s="615"/>
      <c r="G303" s="227"/>
      <c r="H303" s="231" t="s">
        <v>342</v>
      </c>
      <c r="I303" s="240"/>
      <c r="J303" s="217"/>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c r="AJ303" s="217"/>
      <c r="AK303" s="218"/>
    </row>
    <row r="304" spans="1:37" ht="9" customHeight="1">
      <c r="A304" s="612"/>
      <c r="B304" s="614"/>
      <c r="C304" s="614"/>
      <c r="D304" s="614"/>
      <c r="E304" s="614"/>
      <c r="F304" s="614"/>
      <c r="G304" s="614"/>
      <c r="H304" s="614"/>
      <c r="I304" s="639" t="s">
        <v>695</v>
      </c>
      <c r="J304" s="640"/>
      <c r="K304" s="640"/>
      <c r="L304" s="640"/>
      <c r="M304" s="640"/>
      <c r="N304" s="640"/>
      <c r="O304" s="640"/>
      <c r="P304" s="640"/>
      <c r="Q304" s="640"/>
      <c r="R304" s="640"/>
      <c r="S304" s="640"/>
      <c r="T304" s="640"/>
      <c r="U304" s="640"/>
      <c r="V304" s="640"/>
      <c r="W304" s="640"/>
      <c r="X304" s="640"/>
      <c r="Y304" s="640"/>
      <c r="Z304" s="640"/>
      <c r="AA304" s="640"/>
      <c r="AB304" s="640"/>
      <c r="AC304" s="640"/>
      <c r="AD304" s="640"/>
      <c r="AE304" s="640"/>
      <c r="AF304" s="640"/>
      <c r="AG304" s="640"/>
      <c r="AH304" s="640"/>
      <c r="AI304" s="640"/>
      <c r="AJ304" s="640"/>
      <c r="AK304" s="641"/>
    </row>
    <row r="305" spans="1:37" ht="11.25" customHeight="1">
      <c r="A305" s="230"/>
      <c r="B305" s="205"/>
      <c r="C305" s="205"/>
      <c r="D305" s="205"/>
      <c r="E305" s="205"/>
      <c r="F305" s="205"/>
      <c r="G305" s="205"/>
      <c r="H305" s="205"/>
      <c r="I305" s="240"/>
      <c r="J305" s="217"/>
      <c r="K305" s="217"/>
      <c r="L305" s="217"/>
      <c r="M305" s="217"/>
      <c r="N305" s="217"/>
      <c r="O305" s="217"/>
      <c r="P305" s="217"/>
      <c r="Q305" s="217"/>
      <c r="R305" s="217"/>
      <c r="S305" s="217"/>
      <c r="T305" s="217"/>
      <c r="U305" s="227"/>
      <c r="V305" s="230" t="s">
        <v>404</v>
      </c>
      <c r="W305" s="231"/>
      <c r="X305" s="231"/>
      <c r="Y305" s="231"/>
      <c r="Z305" s="231"/>
      <c r="AA305" s="231"/>
      <c r="AB305" s="644"/>
      <c r="AC305" s="645"/>
      <c r="AD305" s="645"/>
      <c r="AE305" s="645"/>
      <c r="AF305" s="645"/>
      <c r="AG305" s="646"/>
      <c r="AH305" s="217"/>
      <c r="AI305" s="217"/>
      <c r="AJ305" s="217"/>
      <c r="AK305" s="218"/>
    </row>
    <row r="306" spans="1:37" ht="10.5" customHeight="1">
      <c r="A306" s="612"/>
      <c r="B306" s="614"/>
      <c r="C306" s="614"/>
      <c r="D306" s="614"/>
      <c r="E306" s="614"/>
      <c r="F306" s="614"/>
      <c r="G306" s="227"/>
      <c r="H306" s="612" t="s">
        <v>405</v>
      </c>
      <c r="I306" s="610"/>
      <c r="J306" s="610"/>
      <c r="K306" s="610"/>
      <c r="L306" s="610"/>
      <c r="M306" s="610"/>
      <c r="N306" s="610"/>
      <c r="O306" s="610"/>
      <c r="P306" s="610"/>
      <c r="Q306" s="610"/>
      <c r="R306" s="610"/>
      <c r="S306" s="610"/>
      <c r="T306" s="610"/>
      <c r="U306" s="614"/>
      <c r="V306" s="614"/>
      <c r="W306" s="614"/>
      <c r="X306" s="614"/>
      <c r="Y306" s="614"/>
      <c r="Z306" s="614"/>
      <c r="AA306" s="614"/>
      <c r="AB306" s="614"/>
      <c r="AC306" s="614"/>
      <c r="AD306" s="614"/>
      <c r="AE306" s="614"/>
      <c r="AF306" s="614"/>
      <c r="AG306" s="614"/>
      <c r="AH306" s="614"/>
      <c r="AI306" s="614"/>
      <c r="AJ306" s="614"/>
      <c r="AK306" s="615"/>
    </row>
    <row r="307" spans="1:37" ht="3" customHeight="1">
      <c r="A307" s="642"/>
      <c r="B307" s="619"/>
      <c r="C307" s="619"/>
      <c r="D307" s="619"/>
      <c r="E307" s="619"/>
      <c r="F307" s="619"/>
      <c r="G307" s="619"/>
      <c r="H307" s="619"/>
      <c r="I307" s="619"/>
      <c r="J307" s="619"/>
      <c r="K307" s="619"/>
      <c r="L307" s="619"/>
      <c r="M307" s="619"/>
      <c r="N307" s="619"/>
      <c r="O307" s="619"/>
      <c r="P307" s="619"/>
      <c r="Q307" s="619"/>
      <c r="R307" s="619"/>
      <c r="S307" s="619"/>
      <c r="T307" s="619"/>
      <c r="U307" s="619"/>
      <c r="V307" s="619"/>
      <c r="W307" s="619"/>
      <c r="X307" s="619"/>
      <c r="Y307" s="619"/>
      <c r="Z307" s="619"/>
      <c r="AA307" s="619"/>
      <c r="AB307" s="619"/>
      <c r="AC307" s="619"/>
      <c r="AD307" s="619"/>
      <c r="AE307" s="619"/>
      <c r="AF307" s="619"/>
      <c r="AG307" s="619"/>
      <c r="AH307" s="619"/>
      <c r="AI307" s="619"/>
      <c r="AJ307" s="619"/>
      <c r="AK307" s="643"/>
    </row>
    <row r="308" spans="1:37" ht="3" customHeight="1">
      <c r="A308" s="230"/>
      <c r="B308" s="231"/>
      <c r="C308" s="231"/>
      <c r="D308" s="231"/>
      <c r="E308" s="231"/>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1"/>
      <c r="AD308" s="231"/>
      <c r="AE308" s="231"/>
      <c r="AF308" s="231"/>
      <c r="AG308" s="231"/>
      <c r="AH308" s="231"/>
      <c r="AI308" s="231"/>
      <c r="AJ308" s="231"/>
      <c r="AK308" s="232"/>
    </row>
    <row r="309" spans="1:37" ht="10.5" customHeight="1">
      <c r="A309" s="612" t="s">
        <v>931</v>
      </c>
      <c r="B309" s="614"/>
      <c r="C309" s="614"/>
      <c r="D309" s="614"/>
      <c r="E309" s="614"/>
      <c r="F309" s="615"/>
      <c r="G309" s="227"/>
      <c r="H309" s="612" t="s">
        <v>744</v>
      </c>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5"/>
    </row>
    <row r="310" spans="1:37" ht="9" customHeight="1">
      <c r="A310" s="612"/>
      <c r="B310" s="614"/>
      <c r="C310" s="614"/>
      <c r="D310" s="614"/>
      <c r="E310" s="614"/>
      <c r="F310" s="614"/>
      <c r="G310" s="614"/>
      <c r="H310" s="614"/>
      <c r="I310" s="639" t="s">
        <v>1005</v>
      </c>
      <c r="J310" s="640"/>
      <c r="K310" s="640"/>
      <c r="L310" s="640"/>
      <c r="M310" s="640"/>
      <c r="N310" s="640"/>
      <c r="O310" s="640"/>
      <c r="P310" s="640"/>
      <c r="Q310" s="640"/>
      <c r="R310" s="640"/>
      <c r="S310" s="640"/>
      <c r="T310" s="640"/>
      <c r="U310" s="640"/>
      <c r="V310" s="640"/>
      <c r="W310" s="640"/>
      <c r="X310" s="640"/>
      <c r="Y310" s="640"/>
      <c r="Z310" s="640"/>
      <c r="AA310" s="640"/>
      <c r="AB310" s="640"/>
      <c r="AC310" s="640"/>
      <c r="AD310" s="640"/>
      <c r="AE310" s="640"/>
      <c r="AF310" s="640"/>
      <c r="AG310" s="640"/>
      <c r="AH310" s="640"/>
      <c r="AI310" s="640"/>
      <c r="AJ310" s="640"/>
      <c r="AK310" s="641"/>
    </row>
    <row r="311" spans="1:37" ht="12.75">
      <c r="A311" s="647" t="s">
        <v>745</v>
      </c>
      <c r="B311" s="614"/>
      <c r="C311" s="614"/>
      <c r="D311" s="614"/>
      <c r="E311" s="614"/>
      <c r="F311" s="614"/>
      <c r="G311" s="614"/>
      <c r="H311" s="614"/>
      <c r="I311" s="614"/>
      <c r="J311" s="614"/>
      <c r="K311" s="614"/>
      <c r="L311" s="614"/>
      <c r="M311" s="614"/>
      <c r="N311" s="614"/>
      <c r="O311" s="614"/>
      <c r="P311" s="614"/>
      <c r="Q311" s="614"/>
      <c r="R311" s="615"/>
      <c r="S311" s="227"/>
      <c r="T311" s="217"/>
      <c r="U311" s="648" t="s">
        <v>882</v>
      </c>
      <c r="V311" s="649"/>
      <c r="W311" s="650"/>
      <c r="X311" s="227"/>
      <c r="Y311" s="217"/>
      <c r="Z311" s="217"/>
      <c r="AA311" s="648" t="s">
        <v>883</v>
      </c>
      <c r="AB311" s="649"/>
      <c r="AC311" s="649"/>
      <c r="AD311" s="650"/>
      <c r="AE311" s="227"/>
      <c r="AF311" s="651"/>
      <c r="AG311" s="640"/>
      <c r="AH311" s="640"/>
      <c r="AI311" s="640"/>
      <c r="AJ311" s="640"/>
      <c r="AK311" s="641"/>
    </row>
    <row r="312" spans="1:37" ht="12.75">
      <c r="A312" s="612"/>
      <c r="B312" s="614"/>
      <c r="C312" s="614"/>
      <c r="D312" s="614"/>
      <c r="E312" s="614"/>
      <c r="F312" s="615"/>
      <c r="G312" s="227"/>
      <c r="H312" s="612" t="s">
        <v>1006</v>
      </c>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5"/>
    </row>
    <row r="313" spans="1:37" ht="12.75">
      <c r="A313" s="647" t="s">
        <v>745</v>
      </c>
      <c r="B313" s="614"/>
      <c r="C313" s="614"/>
      <c r="D313" s="614"/>
      <c r="E313" s="614"/>
      <c r="F313" s="614"/>
      <c r="G313" s="614"/>
      <c r="H313" s="614"/>
      <c r="I313" s="614"/>
      <c r="J313" s="614"/>
      <c r="K313" s="614"/>
      <c r="L313" s="614"/>
      <c r="M313" s="614"/>
      <c r="N313" s="614"/>
      <c r="O313" s="614"/>
      <c r="P313" s="614"/>
      <c r="Q313" s="614"/>
      <c r="R313" s="615"/>
      <c r="S313" s="227"/>
      <c r="T313" s="217"/>
      <c r="U313" s="648" t="s">
        <v>882</v>
      </c>
      <c r="V313" s="649"/>
      <c r="W313" s="650"/>
      <c r="X313" s="227"/>
      <c r="Y313" s="217"/>
      <c r="Z313" s="217"/>
      <c r="AA313" s="648" t="s">
        <v>883</v>
      </c>
      <c r="AB313" s="649"/>
      <c r="AC313" s="649"/>
      <c r="AD313" s="650"/>
      <c r="AE313" s="227"/>
      <c r="AF313" s="651"/>
      <c r="AG313" s="640"/>
      <c r="AH313" s="640"/>
      <c r="AI313" s="640"/>
      <c r="AJ313" s="640"/>
      <c r="AK313" s="641"/>
    </row>
    <row r="314" spans="1:37" ht="5.25" customHeight="1">
      <c r="A314" s="647"/>
      <c r="B314" s="614"/>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15"/>
    </row>
    <row r="315" spans="1:37" ht="12.75">
      <c r="A315" s="221"/>
      <c r="B315" s="205"/>
      <c r="C315" s="205"/>
      <c r="D315" s="205"/>
      <c r="E315" s="205"/>
      <c r="F315" s="205"/>
      <c r="G315" s="205"/>
      <c r="H315" s="205"/>
      <c r="I315" s="205"/>
      <c r="J315" s="205"/>
      <c r="K315" s="205"/>
      <c r="L315" s="205"/>
      <c r="M315" s="205"/>
      <c r="N315" s="205"/>
      <c r="O315" s="205"/>
      <c r="P315" s="205"/>
      <c r="Q315" s="205"/>
      <c r="R315" s="205"/>
      <c r="S315" s="83"/>
      <c r="T315" s="217"/>
      <c r="U315" s="227"/>
      <c r="V315" s="230" t="s">
        <v>404</v>
      </c>
      <c r="W315" s="231"/>
      <c r="X315" s="231"/>
      <c r="Y315" s="231"/>
      <c r="Z315" s="231"/>
      <c r="AA315" s="231"/>
      <c r="AB315" s="644"/>
      <c r="AC315" s="645"/>
      <c r="AD315" s="645"/>
      <c r="AE315" s="645"/>
      <c r="AF315" s="645"/>
      <c r="AG315" s="646"/>
      <c r="AH315" s="217"/>
      <c r="AI315" s="217"/>
      <c r="AJ315" s="217"/>
      <c r="AK315" s="218"/>
    </row>
    <row r="316" spans="1:37" ht="12.75">
      <c r="A316" s="612"/>
      <c r="B316" s="614"/>
      <c r="C316" s="614"/>
      <c r="D316" s="614"/>
      <c r="E316" s="614"/>
      <c r="F316" s="615"/>
      <c r="G316" s="227"/>
      <c r="H316" s="612" t="s">
        <v>746</v>
      </c>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15"/>
    </row>
    <row r="317" spans="1:37" ht="5.25" customHeight="1">
      <c r="A317" s="642"/>
      <c r="B317" s="619"/>
      <c r="C317" s="619"/>
      <c r="D317" s="619"/>
      <c r="E317" s="619"/>
      <c r="F317" s="619"/>
      <c r="G317" s="619"/>
      <c r="H317" s="619"/>
      <c r="I317" s="619"/>
      <c r="J317" s="619"/>
      <c r="K317" s="619"/>
      <c r="L317" s="619"/>
      <c r="M317" s="619"/>
      <c r="N317" s="619"/>
      <c r="O317" s="619"/>
      <c r="P317" s="619"/>
      <c r="Q317" s="619"/>
      <c r="R317" s="619"/>
      <c r="S317" s="619"/>
      <c r="T317" s="619"/>
      <c r="U317" s="619"/>
      <c r="V317" s="619"/>
      <c r="W317" s="619"/>
      <c r="X317" s="619"/>
      <c r="Y317" s="619"/>
      <c r="Z317" s="619"/>
      <c r="AA317" s="619"/>
      <c r="AB317" s="619"/>
      <c r="AC317" s="619"/>
      <c r="AD317" s="619"/>
      <c r="AE317" s="619"/>
      <c r="AF317" s="619"/>
      <c r="AG317" s="619"/>
      <c r="AH317" s="619"/>
      <c r="AI317" s="619"/>
      <c r="AJ317" s="619"/>
      <c r="AK317" s="643"/>
    </row>
    <row r="318" spans="1:37" ht="6.75" customHeight="1">
      <c r="A318" s="635"/>
      <c r="B318" s="636"/>
      <c r="C318" s="636"/>
      <c r="D318" s="636"/>
      <c r="E318" s="636"/>
      <c r="F318" s="636"/>
      <c r="G318" s="636"/>
      <c r="H318" s="636"/>
      <c r="I318" s="636"/>
      <c r="J318" s="636"/>
      <c r="K318" s="636"/>
      <c r="L318" s="636"/>
      <c r="M318" s="636"/>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7"/>
    </row>
    <row r="319" spans="1:37" ht="12.75">
      <c r="A319" s="612" t="s">
        <v>932</v>
      </c>
      <c r="B319" s="614"/>
      <c r="C319" s="614"/>
      <c r="D319" s="614"/>
      <c r="E319" s="614"/>
      <c r="F319" s="615"/>
      <c r="G319" s="227"/>
      <c r="H319" s="612" t="s">
        <v>747</v>
      </c>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15"/>
    </row>
    <row r="320" spans="1:37" ht="7.5" customHeight="1">
      <c r="A320" s="612"/>
      <c r="B320" s="614"/>
      <c r="C320" s="614"/>
      <c r="D320" s="614"/>
      <c r="E320" s="614"/>
      <c r="F320" s="614"/>
      <c r="G320" s="614"/>
      <c r="H320" s="614"/>
      <c r="I320" s="639" t="s">
        <v>524</v>
      </c>
      <c r="J320" s="640"/>
      <c r="K320" s="640"/>
      <c r="L320" s="640"/>
      <c r="M320" s="640"/>
      <c r="N320" s="640"/>
      <c r="O320" s="640"/>
      <c r="P320" s="640"/>
      <c r="Q320" s="640"/>
      <c r="R320" s="640"/>
      <c r="S320" s="640"/>
      <c r="T320" s="640"/>
      <c r="U320" s="640"/>
      <c r="V320" s="640"/>
      <c r="W320" s="640"/>
      <c r="X320" s="640"/>
      <c r="Y320" s="640"/>
      <c r="Z320" s="640"/>
      <c r="AA320" s="640"/>
      <c r="AB320" s="640"/>
      <c r="AC320" s="640"/>
      <c r="AD320" s="640"/>
      <c r="AE320" s="640"/>
      <c r="AF320" s="640"/>
      <c r="AG320" s="640"/>
      <c r="AH320" s="640"/>
      <c r="AI320" s="640"/>
      <c r="AJ320" s="640"/>
      <c r="AK320" s="641"/>
    </row>
    <row r="321" spans="1:37" ht="11.25" customHeight="1">
      <c r="A321" s="612"/>
      <c r="B321" s="614"/>
      <c r="C321" s="614"/>
      <c r="D321" s="614"/>
      <c r="E321" s="614"/>
      <c r="F321" s="614"/>
      <c r="G321" s="614"/>
      <c r="H321" s="614"/>
      <c r="I321" s="639" t="s">
        <v>525</v>
      </c>
      <c r="J321" s="640"/>
      <c r="K321" s="640"/>
      <c r="L321" s="640"/>
      <c r="M321" s="640"/>
      <c r="N321" s="640"/>
      <c r="O321" s="640"/>
      <c r="P321" s="640"/>
      <c r="Q321" s="640"/>
      <c r="R321" s="640"/>
      <c r="S321" s="640"/>
      <c r="T321" s="640"/>
      <c r="U321" s="640"/>
      <c r="V321" s="640"/>
      <c r="W321" s="640"/>
      <c r="X321" s="640"/>
      <c r="Y321" s="640"/>
      <c r="Z321" s="640"/>
      <c r="AA321" s="640"/>
      <c r="AB321" s="640"/>
      <c r="AC321" s="640"/>
      <c r="AD321" s="640"/>
      <c r="AE321" s="640"/>
      <c r="AF321" s="640"/>
      <c r="AG321" s="640"/>
      <c r="AH321" s="640"/>
      <c r="AI321" s="640"/>
      <c r="AJ321" s="640"/>
      <c r="AK321" s="641"/>
    </row>
    <row r="322" spans="1:37" ht="12.75">
      <c r="A322" s="612"/>
      <c r="B322" s="614"/>
      <c r="C322" s="614"/>
      <c r="D322" s="614"/>
      <c r="E322" s="614"/>
      <c r="F322" s="614"/>
      <c r="G322" s="227"/>
      <c r="H322" s="612" t="s">
        <v>605</v>
      </c>
      <c r="I322" s="610"/>
      <c r="J322" s="610"/>
      <c r="K322" s="610"/>
      <c r="L322" s="610"/>
      <c r="M322" s="610"/>
      <c r="N322" s="610"/>
      <c r="O322" s="610"/>
      <c r="P322" s="610"/>
      <c r="Q322" s="610"/>
      <c r="R322" s="610"/>
      <c r="S322" s="610"/>
      <c r="T322" s="611"/>
      <c r="U322" s="227"/>
      <c r="V322" s="230" t="s">
        <v>404</v>
      </c>
      <c r="W322" s="231"/>
      <c r="X322" s="231"/>
      <c r="Y322" s="231"/>
      <c r="Z322" s="231"/>
      <c r="AA322" s="231"/>
      <c r="AB322" s="644"/>
      <c r="AC322" s="645"/>
      <c r="AD322" s="645"/>
      <c r="AE322" s="645"/>
      <c r="AF322" s="645"/>
      <c r="AG322" s="646"/>
      <c r="AH322" s="612"/>
      <c r="AI322" s="614"/>
      <c r="AJ322" s="614"/>
      <c r="AK322" s="615"/>
    </row>
    <row r="323" spans="1:37" ht="3.75" customHeight="1">
      <c r="A323" s="230"/>
      <c r="B323" s="231"/>
      <c r="C323" s="231"/>
      <c r="D323" s="231"/>
      <c r="E323" s="231"/>
      <c r="F323" s="231"/>
      <c r="G323" s="231"/>
      <c r="H323" s="231"/>
      <c r="I323" s="231"/>
      <c r="J323" s="231"/>
      <c r="K323" s="231"/>
      <c r="L323" s="231"/>
      <c r="M323" s="231"/>
      <c r="N323" s="231"/>
      <c r="O323" s="231"/>
      <c r="P323" s="231"/>
      <c r="Q323" s="231"/>
      <c r="R323" s="231"/>
      <c r="S323" s="231"/>
      <c r="T323" s="231"/>
      <c r="U323" s="231"/>
      <c r="V323" s="231"/>
      <c r="W323" s="231"/>
      <c r="X323" s="231"/>
      <c r="Y323" s="231"/>
      <c r="Z323" s="231"/>
      <c r="AA323" s="231"/>
      <c r="AB323" s="231"/>
      <c r="AC323" s="231"/>
      <c r="AD323" s="231"/>
      <c r="AE323" s="231"/>
      <c r="AF323" s="231"/>
      <c r="AG323" s="231"/>
      <c r="AH323" s="231"/>
      <c r="AI323" s="231"/>
      <c r="AJ323" s="231"/>
      <c r="AK323" s="232"/>
    </row>
    <row r="324" spans="1:37" ht="12.75">
      <c r="A324" s="612"/>
      <c r="B324" s="614"/>
      <c r="C324" s="614"/>
      <c r="D324" s="614"/>
      <c r="E324" s="614"/>
      <c r="F324" s="615"/>
      <c r="G324" s="227"/>
      <c r="H324" s="612" t="s">
        <v>170</v>
      </c>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5"/>
    </row>
    <row r="325" spans="1:37" ht="5.25" customHeight="1">
      <c r="A325" s="642"/>
      <c r="B325" s="619"/>
      <c r="C325" s="619"/>
      <c r="D325" s="619"/>
      <c r="E325" s="619"/>
      <c r="F325" s="619"/>
      <c r="G325" s="619"/>
      <c r="H325" s="619"/>
      <c r="I325" s="619"/>
      <c r="J325" s="619"/>
      <c r="K325" s="619"/>
      <c r="L325" s="619"/>
      <c r="M325" s="619"/>
      <c r="N325" s="619"/>
      <c r="O325" s="619"/>
      <c r="P325" s="619"/>
      <c r="Q325" s="619"/>
      <c r="R325" s="619"/>
      <c r="S325" s="619"/>
      <c r="T325" s="619"/>
      <c r="U325" s="619"/>
      <c r="V325" s="619"/>
      <c r="W325" s="619"/>
      <c r="X325" s="619"/>
      <c r="Y325" s="619"/>
      <c r="Z325" s="619"/>
      <c r="AA325" s="619"/>
      <c r="AB325" s="619"/>
      <c r="AC325" s="619"/>
      <c r="AD325" s="619"/>
      <c r="AE325" s="619"/>
      <c r="AF325" s="619"/>
      <c r="AG325" s="619"/>
      <c r="AH325" s="619"/>
      <c r="AI325" s="619"/>
      <c r="AJ325" s="619"/>
      <c r="AK325" s="643"/>
    </row>
    <row r="326" spans="1:37" ht="3.75" customHeight="1">
      <c r="A326" s="612"/>
      <c r="B326" s="610"/>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11"/>
    </row>
    <row r="327" spans="1:37" ht="12.75">
      <c r="A327" s="612" t="s">
        <v>933</v>
      </c>
      <c r="B327" s="614"/>
      <c r="C327" s="614"/>
      <c r="D327" s="614"/>
      <c r="E327" s="614"/>
      <c r="F327" s="615"/>
      <c r="G327" s="227"/>
      <c r="H327" s="612" t="s">
        <v>244</v>
      </c>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15"/>
    </row>
    <row r="328" spans="1:37" ht="12.75">
      <c r="A328" s="612"/>
      <c r="B328" s="610"/>
      <c r="C328" s="610"/>
      <c r="D328" s="610"/>
      <c r="E328" s="610"/>
      <c r="F328" s="610"/>
      <c r="G328" s="610"/>
      <c r="H328" s="614"/>
      <c r="I328" s="639" t="s">
        <v>934</v>
      </c>
      <c r="J328" s="640"/>
      <c r="K328" s="640"/>
      <c r="L328" s="640"/>
      <c r="M328" s="640"/>
      <c r="N328" s="640"/>
      <c r="O328" s="640"/>
      <c r="P328" s="640"/>
      <c r="Q328" s="640"/>
      <c r="R328" s="640"/>
      <c r="S328" s="640"/>
      <c r="T328" s="640"/>
      <c r="U328" s="640"/>
      <c r="V328" s="640"/>
      <c r="W328" s="640"/>
      <c r="X328" s="640"/>
      <c r="Y328" s="640"/>
      <c r="Z328" s="640"/>
      <c r="AA328" s="640"/>
      <c r="AB328" s="640"/>
      <c r="AC328" s="640"/>
      <c r="AD328" s="640"/>
      <c r="AE328" s="640"/>
      <c r="AF328" s="640"/>
      <c r="AG328" s="640"/>
      <c r="AH328" s="640"/>
      <c r="AI328" s="640"/>
      <c r="AJ328" s="640"/>
      <c r="AK328" s="641"/>
    </row>
    <row r="329" spans="1:37" ht="12.75">
      <c r="A329" s="612"/>
      <c r="B329" s="614"/>
      <c r="C329" s="614"/>
      <c r="D329" s="614"/>
      <c r="E329" s="614"/>
      <c r="F329" s="615"/>
      <c r="G329" s="227"/>
      <c r="H329" s="612" t="s">
        <v>245</v>
      </c>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5"/>
    </row>
    <row r="330" spans="1:37" ht="3" customHeight="1">
      <c r="A330" s="638"/>
      <c r="B330" s="620"/>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21"/>
    </row>
    <row r="331" spans="1:37" ht="12">
      <c r="A331" s="597" t="s">
        <v>395</v>
      </c>
      <c r="B331" s="598"/>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599"/>
    </row>
    <row r="332" spans="1:37" ht="8.25" customHeight="1">
      <c r="A332" s="635" t="s">
        <v>246</v>
      </c>
      <c r="B332" s="636"/>
      <c r="C332" s="636"/>
      <c r="D332" s="636"/>
      <c r="E332" s="636"/>
      <c r="F332" s="636"/>
      <c r="G332" s="636"/>
      <c r="H332" s="636"/>
      <c r="I332" s="636"/>
      <c r="J332" s="636"/>
      <c r="K332" s="636"/>
      <c r="L332" s="636"/>
      <c r="M332" s="636"/>
      <c r="N332" s="636"/>
      <c r="O332" s="636"/>
      <c r="P332" s="636"/>
      <c r="Q332" s="636"/>
      <c r="R332" s="636"/>
      <c r="S332" s="636"/>
      <c r="T332" s="636"/>
      <c r="U332" s="636"/>
      <c r="V332" s="636"/>
      <c r="W332" s="636"/>
      <c r="X332" s="636"/>
      <c r="Y332" s="636"/>
      <c r="Z332" s="636"/>
      <c r="AA332" s="636"/>
      <c r="AB332" s="636"/>
      <c r="AC332" s="636"/>
      <c r="AD332" s="636"/>
      <c r="AE332" s="636"/>
      <c r="AF332" s="636"/>
      <c r="AG332" s="636"/>
      <c r="AH332" s="636"/>
      <c r="AI332" s="636"/>
      <c r="AJ332" s="636"/>
      <c r="AK332" s="637"/>
    </row>
    <row r="333" spans="1:37" ht="10.5" customHeight="1">
      <c r="A333" s="222"/>
      <c r="B333" s="227"/>
      <c r="C333" s="612" t="s">
        <v>496</v>
      </c>
      <c r="D333" s="614"/>
      <c r="E333" s="614"/>
      <c r="F333" s="614"/>
      <c r="G333" s="614"/>
      <c r="H333" s="614"/>
      <c r="I333" s="614"/>
      <c r="J333" s="614"/>
      <c r="K333" s="614"/>
      <c r="L333" s="614"/>
      <c r="M333" s="614"/>
      <c r="N333" s="614"/>
      <c r="O333" s="614"/>
      <c r="P333" s="614"/>
      <c r="Q333" s="614"/>
      <c r="R333" s="614"/>
      <c r="S333" s="614"/>
      <c r="T333" s="614"/>
      <c r="U333" s="614"/>
      <c r="V333" s="614"/>
      <c r="W333" s="614"/>
      <c r="X333" s="614"/>
      <c r="Y333" s="614"/>
      <c r="Z333" s="614"/>
      <c r="AA333" s="614"/>
      <c r="AB333" s="614"/>
      <c r="AC333" s="614"/>
      <c r="AD333" s="614"/>
      <c r="AE333" s="614"/>
      <c r="AF333" s="614"/>
      <c r="AG333" s="614"/>
      <c r="AH333" s="614"/>
      <c r="AI333" s="614"/>
      <c r="AJ333" s="614"/>
      <c r="AK333" s="615"/>
    </row>
    <row r="334" spans="1:37" ht="12.75">
      <c r="A334" s="625"/>
      <c r="B334" s="614"/>
      <c r="C334" s="626" t="s">
        <v>235</v>
      </c>
      <c r="D334" s="627"/>
      <c r="E334" s="628"/>
      <c r="F334" s="629" t="s">
        <v>1007</v>
      </c>
      <c r="G334" s="630"/>
      <c r="H334" s="630"/>
      <c r="I334" s="630"/>
      <c r="J334" s="630"/>
      <c r="K334" s="630"/>
      <c r="L334" s="630"/>
      <c r="M334" s="630"/>
      <c r="N334" s="630"/>
      <c r="O334" s="631"/>
      <c r="P334" s="626" t="s">
        <v>591</v>
      </c>
      <c r="Q334" s="627"/>
      <c r="R334" s="629"/>
      <c r="S334" s="630"/>
      <c r="T334" s="630"/>
      <c r="U334" s="630"/>
      <c r="V334" s="630"/>
      <c r="W334" s="630"/>
      <c r="X334" s="630"/>
      <c r="Y334" s="630"/>
      <c r="Z334" s="630"/>
      <c r="AA334" s="630"/>
      <c r="AB334" s="630"/>
      <c r="AC334" s="630"/>
      <c r="AD334" s="630"/>
      <c r="AE334" s="631"/>
      <c r="AF334" s="237" t="s">
        <v>55</v>
      </c>
      <c r="AG334" s="632"/>
      <c r="AH334" s="633"/>
      <c r="AI334" s="633"/>
      <c r="AJ334" s="634"/>
      <c r="AK334" s="223"/>
    </row>
    <row r="335" spans="1:37" ht="3.75" customHeight="1">
      <c r="A335" s="625"/>
      <c r="B335" s="614"/>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5"/>
    </row>
    <row r="336" spans="1:37" ht="12.75">
      <c r="A336" s="222"/>
      <c r="B336" s="227"/>
      <c r="C336" s="612" t="s">
        <v>672</v>
      </c>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15"/>
    </row>
    <row r="337" spans="1:37" ht="12.75">
      <c r="A337" s="625"/>
      <c r="B337" s="614"/>
      <c r="C337" s="626" t="s">
        <v>235</v>
      </c>
      <c r="D337" s="627"/>
      <c r="E337" s="628"/>
      <c r="F337" s="629"/>
      <c r="G337" s="630"/>
      <c r="H337" s="630"/>
      <c r="I337" s="630"/>
      <c r="J337" s="630"/>
      <c r="K337" s="630"/>
      <c r="L337" s="630"/>
      <c r="M337" s="630"/>
      <c r="N337" s="630"/>
      <c r="O337" s="631"/>
      <c r="P337" s="626" t="s">
        <v>591</v>
      </c>
      <c r="Q337" s="627"/>
      <c r="R337" s="629"/>
      <c r="S337" s="630"/>
      <c r="T337" s="630"/>
      <c r="U337" s="630"/>
      <c r="V337" s="630"/>
      <c r="W337" s="630"/>
      <c r="X337" s="630"/>
      <c r="Y337" s="630"/>
      <c r="Z337" s="630"/>
      <c r="AA337" s="630"/>
      <c r="AB337" s="630"/>
      <c r="AC337" s="630"/>
      <c r="AD337" s="630"/>
      <c r="AE337" s="631"/>
      <c r="AF337" s="237" t="s">
        <v>55</v>
      </c>
      <c r="AG337" s="632"/>
      <c r="AH337" s="633"/>
      <c r="AI337" s="633"/>
      <c r="AJ337" s="634"/>
      <c r="AK337" s="223"/>
    </row>
    <row r="338" spans="1:37" ht="2.25" customHeight="1">
      <c r="A338" s="625"/>
      <c r="B338" s="614"/>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5"/>
    </row>
    <row r="339" spans="1:37" ht="12.75">
      <c r="A339" s="222"/>
      <c r="B339" s="227"/>
      <c r="C339" s="612" t="s">
        <v>20</v>
      </c>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5"/>
    </row>
    <row r="340" spans="1:37" ht="2.25" customHeight="1">
      <c r="A340" s="625"/>
      <c r="B340" s="614"/>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15"/>
    </row>
    <row r="341" spans="1:37" ht="12.75">
      <c r="A341" s="625"/>
      <c r="B341" s="614"/>
      <c r="C341" s="626" t="s">
        <v>235</v>
      </c>
      <c r="D341" s="627"/>
      <c r="E341" s="628"/>
      <c r="F341" s="629"/>
      <c r="G341" s="630"/>
      <c r="H341" s="630"/>
      <c r="I341" s="630"/>
      <c r="J341" s="630"/>
      <c r="K341" s="630"/>
      <c r="L341" s="630"/>
      <c r="M341" s="630"/>
      <c r="N341" s="630"/>
      <c r="O341" s="631"/>
      <c r="P341" s="626" t="s">
        <v>591</v>
      </c>
      <c r="Q341" s="627"/>
      <c r="R341" s="629"/>
      <c r="S341" s="630"/>
      <c r="T341" s="630"/>
      <c r="U341" s="630"/>
      <c r="V341" s="630"/>
      <c r="W341" s="630"/>
      <c r="X341" s="630"/>
      <c r="Y341" s="630"/>
      <c r="Z341" s="630"/>
      <c r="AA341" s="630"/>
      <c r="AB341" s="630"/>
      <c r="AC341" s="630"/>
      <c r="AD341" s="630"/>
      <c r="AE341" s="631"/>
      <c r="AF341" s="237" t="s">
        <v>55</v>
      </c>
      <c r="AG341" s="632"/>
      <c r="AH341" s="633"/>
      <c r="AI341" s="633"/>
      <c r="AJ341" s="634"/>
      <c r="AK341" s="223"/>
    </row>
    <row r="342" spans="1:37" ht="4.5" customHeight="1">
      <c r="A342" s="224"/>
      <c r="B342" s="242"/>
      <c r="C342" s="225"/>
      <c r="D342" s="619"/>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21"/>
    </row>
    <row r="343" spans="1:37" ht="12">
      <c r="A343" s="265" t="s">
        <v>1003</v>
      </c>
      <c r="B343" s="239"/>
      <c r="C343" s="239"/>
      <c r="D343" s="239"/>
      <c r="E343" s="239"/>
      <c r="F343" s="239"/>
      <c r="G343" s="239"/>
      <c r="H343" s="239"/>
      <c r="I343" s="239"/>
      <c r="J343" s="82"/>
      <c r="K343" s="239"/>
      <c r="L343" s="239"/>
      <c r="M343" s="239"/>
      <c r="N343" s="239"/>
      <c r="O343" s="239"/>
      <c r="P343" s="239"/>
      <c r="Q343" s="239"/>
      <c r="R343" s="239"/>
      <c r="S343" s="239"/>
      <c r="T343" s="239"/>
      <c r="U343" s="239"/>
      <c r="V343" s="239"/>
      <c r="W343" s="239"/>
      <c r="X343" s="239"/>
      <c r="Y343" s="239"/>
      <c r="Z343" s="239"/>
      <c r="AA343" s="239"/>
      <c r="AB343" s="239"/>
      <c r="AC343" s="239"/>
      <c r="AD343" s="239"/>
      <c r="AE343" s="239"/>
      <c r="AF343" s="239"/>
      <c r="AG343" s="239"/>
      <c r="AH343" s="239"/>
      <c r="AI343" s="239"/>
      <c r="AJ343" s="239"/>
      <c r="AK343" s="213" t="s">
        <v>592</v>
      </c>
    </row>
    <row r="344" spans="1:37" ht="12.75">
      <c r="A344" s="622" t="s">
        <v>78</v>
      </c>
      <c r="B344" s="623"/>
      <c r="C344" s="623"/>
      <c r="D344" s="623"/>
      <c r="E344" s="623"/>
      <c r="F344" s="623"/>
      <c r="G344" s="623"/>
      <c r="H344" s="623"/>
      <c r="I344" s="623"/>
      <c r="J344" s="623"/>
      <c r="K344" s="623"/>
      <c r="L344" s="623"/>
      <c r="M344" s="623"/>
      <c r="N344" s="623"/>
      <c r="O344" s="623"/>
      <c r="P344" s="623"/>
      <c r="Q344" s="623"/>
      <c r="R344" s="623"/>
      <c r="S344" s="623"/>
      <c r="T344" s="623"/>
      <c r="U344" s="623"/>
      <c r="V344" s="623"/>
      <c r="W344" s="623"/>
      <c r="X344" s="623"/>
      <c r="Y344" s="623"/>
      <c r="Z344" s="623"/>
      <c r="AA344" s="623"/>
      <c r="AB344" s="623"/>
      <c r="AC344" s="623"/>
      <c r="AD344" s="623"/>
      <c r="AE344" s="623"/>
      <c r="AF344" s="623"/>
      <c r="AG344" s="623"/>
      <c r="AH344" s="623"/>
      <c r="AI344" s="623"/>
      <c r="AJ344" s="623"/>
      <c r="AK344" s="624"/>
    </row>
    <row r="345" spans="1:37" ht="12.75">
      <c r="A345" s="616" t="s">
        <v>56</v>
      </c>
      <c r="B345" s="617"/>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8"/>
    </row>
    <row r="346" spans="1:37" ht="8.25">
      <c r="A346" s="612"/>
      <c r="B346" s="610"/>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11"/>
    </row>
    <row r="347" spans="1:37" ht="8.25">
      <c r="A347" s="612" t="s">
        <v>673</v>
      </c>
      <c r="B347" s="610"/>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11"/>
    </row>
    <row r="348" spans="1:37" ht="12.75">
      <c r="A348" s="612" t="s">
        <v>674</v>
      </c>
      <c r="B348" s="614"/>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5"/>
    </row>
    <row r="349" spans="1:37" ht="12.75">
      <c r="A349" s="612" t="s">
        <v>675</v>
      </c>
      <c r="B349" s="614"/>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15"/>
    </row>
    <row r="350" spans="1:37" ht="12.75">
      <c r="A350" s="612" t="s">
        <v>344</v>
      </c>
      <c r="B350" s="614"/>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5"/>
    </row>
    <row r="351" spans="1:37" ht="8.25">
      <c r="A351" s="233"/>
      <c r="B351" s="237"/>
      <c r="C351" s="237"/>
      <c r="D351" s="237"/>
      <c r="E351" s="237"/>
      <c r="F351" s="237"/>
      <c r="G351" s="237"/>
      <c r="H351" s="237"/>
      <c r="I351" s="237"/>
      <c r="J351" s="237"/>
      <c r="K351" s="237"/>
      <c r="L351" s="237"/>
      <c r="M351" s="237"/>
      <c r="N351" s="237"/>
      <c r="O351" s="237"/>
      <c r="P351" s="237"/>
      <c r="Q351" s="237"/>
      <c r="R351" s="237"/>
      <c r="S351" s="237"/>
      <c r="T351" s="237"/>
      <c r="U351" s="237"/>
      <c r="V351" s="237"/>
      <c r="W351" s="237"/>
      <c r="X351" s="237"/>
      <c r="Y351" s="237"/>
      <c r="Z351" s="237"/>
      <c r="AA351" s="237"/>
      <c r="AB351" s="237"/>
      <c r="AC351" s="237"/>
      <c r="AD351" s="237"/>
      <c r="AE351" s="237"/>
      <c r="AF351" s="237"/>
      <c r="AG351" s="237"/>
      <c r="AH351" s="237"/>
      <c r="AI351" s="237"/>
      <c r="AJ351" s="237"/>
      <c r="AK351" s="236"/>
    </row>
    <row r="352" spans="1:37" ht="8.25">
      <c r="A352" s="190" t="s">
        <v>679</v>
      </c>
      <c r="B352" s="237"/>
      <c r="C352" s="237"/>
      <c r="D352" s="237"/>
      <c r="E352" s="237"/>
      <c r="F352" s="237"/>
      <c r="G352" s="237"/>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6"/>
    </row>
    <row r="353" spans="1:37" ht="12.75">
      <c r="A353" s="613" t="s">
        <v>754</v>
      </c>
      <c r="B353" s="614"/>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15"/>
    </row>
    <row r="354" spans="1:37" ht="12.75">
      <c r="A354" s="613" t="s">
        <v>755</v>
      </c>
      <c r="B354" s="614"/>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15"/>
    </row>
    <row r="355" spans="1:37" ht="12.75">
      <c r="A355" s="613" t="s">
        <v>756</v>
      </c>
      <c r="B355" s="614"/>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15"/>
    </row>
    <row r="356" spans="1:37" ht="12.75">
      <c r="A356" s="613" t="s">
        <v>757</v>
      </c>
      <c r="B356" s="614"/>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15"/>
    </row>
    <row r="357" spans="1:37" ht="8.25">
      <c r="A357" s="233"/>
      <c r="B357" s="237"/>
      <c r="C357" s="237"/>
      <c r="D357" s="237"/>
      <c r="E357" s="237"/>
      <c r="F357" s="237"/>
      <c r="G357" s="237"/>
      <c r="H357" s="237"/>
      <c r="I357" s="237"/>
      <c r="J357" s="237"/>
      <c r="K357" s="237"/>
      <c r="L357" s="237"/>
      <c r="M357" s="237"/>
      <c r="N357" s="237"/>
      <c r="O357" s="237"/>
      <c r="P357" s="237"/>
      <c r="Q357" s="237"/>
      <c r="R357" s="237"/>
      <c r="S357" s="237"/>
      <c r="T357" s="237"/>
      <c r="U357" s="237"/>
      <c r="V357" s="237"/>
      <c r="W357" s="237"/>
      <c r="X357" s="237"/>
      <c r="Y357" s="237"/>
      <c r="Z357" s="237"/>
      <c r="AA357" s="237"/>
      <c r="AB357" s="237"/>
      <c r="AC357" s="237"/>
      <c r="AD357" s="237"/>
      <c r="AE357" s="237"/>
      <c r="AF357" s="237"/>
      <c r="AG357" s="237"/>
      <c r="AH357" s="237"/>
      <c r="AI357" s="237"/>
      <c r="AJ357" s="237"/>
      <c r="AK357" s="236"/>
    </row>
    <row r="358" spans="1:37" ht="8.25">
      <c r="A358" s="612" t="s">
        <v>865</v>
      </c>
      <c r="B358" s="610"/>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11"/>
    </row>
    <row r="359" spans="1:37" ht="8.25">
      <c r="A359" s="612" t="s">
        <v>174</v>
      </c>
      <c r="B359" s="610"/>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1"/>
    </row>
    <row r="360" spans="1:37" ht="8.25">
      <c r="A360" s="612" t="s">
        <v>175</v>
      </c>
      <c r="B360" s="610"/>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11"/>
    </row>
    <row r="361" spans="1:37" ht="8.25">
      <c r="A361" s="233"/>
      <c r="B361" s="237"/>
      <c r="C361" s="237"/>
      <c r="D361" s="237"/>
      <c r="E361" s="237"/>
      <c r="F361" s="237"/>
      <c r="G361" s="237"/>
      <c r="H361" s="237"/>
      <c r="I361" s="237"/>
      <c r="J361" s="237"/>
      <c r="K361" s="237"/>
      <c r="L361" s="237"/>
      <c r="M361" s="237"/>
      <c r="N361" s="237"/>
      <c r="O361" s="237"/>
      <c r="P361" s="237"/>
      <c r="Q361" s="237"/>
      <c r="R361" s="237"/>
      <c r="S361" s="237"/>
      <c r="T361" s="237"/>
      <c r="U361" s="237"/>
      <c r="V361" s="237"/>
      <c r="W361" s="237"/>
      <c r="X361" s="237"/>
      <c r="Y361" s="237"/>
      <c r="Z361" s="237"/>
      <c r="AA361" s="237"/>
      <c r="AB361" s="237"/>
      <c r="AC361" s="237"/>
      <c r="AD361" s="237"/>
      <c r="AE361" s="237"/>
      <c r="AF361" s="237"/>
      <c r="AG361" s="237"/>
      <c r="AH361" s="237"/>
      <c r="AI361" s="237"/>
      <c r="AJ361" s="237"/>
      <c r="AK361" s="236"/>
    </row>
    <row r="362" spans="1:37" ht="8.25">
      <c r="A362" s="190" t="s">
        <v>38</v>
      </c>
      <c r="B362" s="237"/>
      <c r="C362" s="237"/>
      <c r="D362" s="237"/>
      <c r="E362" s="237"/>
      <c r="F362" s="237"/>
      <c r="G362" s="237"/>
      <c r="H362" s="237"/>
      <c r="I362" s="237"/>
      <c r="J362" s="237"/>
      <c r="K362" s="237"/>
      <c r="L362" s="237"/>
      <c r="M362" s="237"/>
      <c r="N362" s="237"/>
      <c r="O362" s="237"/>
      <c r="P362" s="237"/>
      <c r="Q362" s="237"/>
      <c r="R362" s="237"/>
      <c r="S362" s="237"/>
      <c r="T362" s="237"/>
      <c r="U362" s="237"/>
      <c r="V362" s="237"/>
      <c r="W362" s="237"/>
      <c r="X362" s="237"/>
      <c r="Y362" s="237"/>
      <c r="Z362" s="237"/>
      <c r="AA362" s="237"/>
      <c r="AB362" s="237"/>
      <c r="AC362" s="237"/>
      <c r="AD362" s="237"/>
      <c r="AE362" s="237"/>
      <c r="AF362" s="237"/>
      <c r="AG362" s="237"/>
      <c r="AH362" s="237"/>
      <c r="AI362" s="237"/>
      <c r="AJ362" s="237"/>
      <c r="AK362" s="236"/>
    </row>
    <row r="363" spans="1:37" ht="8.25">
      <c r="A363" s="190" t="s">
        <v>39</v>
      </c>
      <c r="B363" s="237"/>
      <c r="C363" s="610" t="s">
        <v>863</v>
      </c>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11"/>
    </row>
    <row r="364" spans="1:37" ht="8.25">
      <c r="A364" s="190" t="s">
        <v>40</v>
      </c>
      <c r="B364" s="237"/>
      <c r="C364" s="610" t="s">
        <v>935</v>
      </c>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c r="AA364" s="610"/>
      <c r="AB364" s="610"/>
      <c r="AC364" s="610"/>
      <c r="AD364" s="610"/>
      <c r="AE364" s="610"/>
      <c r="AF364" s="610"/>
      <c r="AG364" s="610"/>
      <c r="AH364" s="610"/>
      <c r="AI364" s="610"/>
      <c r="AJ364" s="610"/>
      <c r="AK364" s="611"/>
    </row>
    <row r="365" spans="1:37" ht="8.25">
      <c r="A365" s="233"/>
      <c r="B365" s="237"/>
      <c r="C365" s="610"/>
      <c r="D365" s="610"/>
      <c r="E365" s="610"/>
      <c r="F365" s="610"/>
      <c r="G365" s="610"/>
      <c r="H365" s="610"/>
      <c r="I365" s="610"/>
      <c r="J365" s="610"/>
      <c r="K365" s="610"/>
      <c r="L365" s="610"/>
      <c r="M365" s="610"/>
      <c r="N365" s="610"/>
      <c r="O365" s="610"/>
      <c r="P365" s="610"/>
      <c r="Q365" s="610"/>
      <c r="R365" s="610"/>
      <c r="S365" s="610"/>
      <c r="T365" s="610"/>
      <c r="U365" s="610"/>
      <c r="V365" s="610"/>
      <c r="W365" s="610"/>
      <c r="X365" s="610"/>
      <c r="Y365" s="610"/>
      <c r="Z365" s="610"/>
      <c r="AA365" s="610"/>
      <c r="AB365" s="610"/>
      <c r="AC365" s="610"/>
      <c r="AD365" s="610"/>
      <c r="AE365" s="610"/>
      <c r="AF365" s="610"/>
      <c r="AG365" s="610"/>
      <c r="AH365" s="610"/>
      <c r="AI365" s="610"/>
      <c r="AJ365" s="610"/>
      <c r="AK365" s="611"/>
    </row>
    <row r="366" spans="1:37" ht="8.25">
      <c r="A366" s="190" t="s">
        <v>41</v>
      </c>
      <c r="B366" s="237"/>
      <c r="C366" s="610" t="s">
        <v>799</v>
      </c>
      <c r="D366" s="610"/>
      <c r="E366" s="610"/>
      <c r="F366" s="610"/>
      <c r="G366" s="610"/>
      <c r="H366" s="610"/>
      <c r="I366" s="610"/>
      <c r="J366" s="610"/>
      <c r="K366" s="610"/>
      <c r="L366" s="610"/>
      <c r="M366" s="610"/>
      <c r="N366" s="610"/>
      <c r="O366" s="610"/>
      <c r="P366" s="610"/>
      <c r="Q366" s="610"/>
      <c r="R366" s="610"/>
      <c r="S366" s="610"/>
      <c r="T366" s="610"/>
      <c r="U366" s="610"/>
      <c r="V366" s="610"/>
      <c r="W366" s="610"/>
      <c r="X366" s="610"/>
      <c r="Y366" s="610"/>
      <c r="Z366" s="610"/>
      <c r="AA366" s="610"/>
      <c r="AB366" s="610"/>
      <c r="AC366" s="610"/>
      <c r="AD366" s="610"/>
      <c r="AE366" s="610"/>
      <c r="AF366" s="610"/>
      <c r="AG366" s="610"/>
      <c r="AH366" s="610"/>
      <c r="AI366" s="610"/>
      <c r="AJ366" s="610"/>
      <c r="AK366" s="611"/>
    </row>
    <row r="367" spans="1:37" ht="8.25">
      <c r="A367" s="233"/>
      <c r="B367" s="237"/>
      <c r="C367" s="610" t="s">
        <v>800</v>
      </c>
      <c r="D367" s="610"/>
      <c r="E367" s="610"/>
      <c r="F367" s="610"/>
      <c r="G367" s="610"/>
      <c r="H367" s="610"/>
      <c r="I367" s="610"/>
      <c r="J367" s="610"/>
      <c r="K367" s="610"/>
      <c r="L367" s="610"/>
      <c r="M367" s="610"/>
      <c r="N367" s="610"/>
      <c r="O367" s="610"/>
      <c r="P367" s="610"/>
      <c r="Q367" s="610"/>
      <c r="R367" s="610"/>
      <c r="S367" s="610"/>
      <c r="T367" s="610"/>
      <c r="U367" s="610"/>
      <c r="V367" s="610"/>
      <c r="W367" s="610"/>
      <c r="X367" s="610"/>
      <c r="Y367" s="610"/>
      <c r="Z367" s="610"/>
      <c r="AA367" s="610"/>
      <c r="AB367" s="610"/>
      <c r="AC367" s="610"/>
      <c r="AD367" s="610"/>
      <c r="AE367" s="610"/>
      <c r="AF367" s="610"/>
      <c r="AG367" s="610"/>
      <c r="AH367" s="610"/>
      <c r="AI367" s="610"/>
      <c r="AJ367" s="610"/>
      <c r="AK367" s="611"/>
    </row>
    <row r="368" spans="1:37" ht="8.25">
      <c r="A368" s="233"/>
      <c r="B368" s="237"/>
      <c r="C368" s="610" t="s">
        <v>797</v>
      </c>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1"/>
    </row>
    <row r="369" spans="1:37" ht="8.25">
      <c r="A369" s="233"/>
      <c r="B369" s="237"/>
      <c r="C369" s="610" t="s">
        <v>798</v>
      </c>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11"/>
    </row>
    <row r="370" spans="1:37" ht="8.25">
      <c r="A370" s="233"/>
      <c r="B370" s="237"/>
      <c r="C370" s="610" t="s">
        <v>159</v>
      </c>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1"/>
    </row>
    <row r="371" spans="1:37" ht="8.25">
      <c r="A371" s="233"/>
      <c r="B371" s="237"/>
      <c r="C371" s="610" t="s">
        <v>160</v>
      </c>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11"/>
    </row>
    <row r="372" spans="1:37" ht="8.25">
      <c r="A372" s="233"/>
      <c r="B372" s="237"/>
      <c r="C372" s="610" t="s">
        <v>43</v>
      </c>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1"/>
    </row>
    <row r="373" spans="1:37" ht="8.25">
      <c r="A373" s="233"/>
      <c r="B373" s="237"/>
      <c r="C373" s="610" t="s">
        <v>44</v>
      </c>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1"/>
    </row>
    <row r="374" spans="1:37" ht="8.25">
      <c r="A374" s="233"/>
      <c r="B374" s="237"/>
      <c r="C374" s="610" t="s">
        <v>678</v>
      </c>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1"/>
    </row>
    <row r="375" spans="1:37" ht="8.25">
      <c r="A375" s="233"/>
      <c r="B375" s="237"/>
      <c r="C375" s="610" t="s">
        <v>409</v>
      </c>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11"/>
    </row>
    <row r="376" spans="1:37" ht="8.25">
      <c r="A376" s="233"/>
      <c r="B376" s="237"/>
      <c r="C376" s="610" t="s">
        <v>410</v>
      </c>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1"/>
    </row>
    <row r="377" spans="1:37" ht="8.25">
      <c r="A377" s="190" t="s">
        <v>411</v>
      </c>
      <c r="B377" s="237"/>
      <c r="C377" s="610" t="s">
        <v>176</v>
      </c>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11"/>
    </row>
    <row r="378" spans="1:37" ht="8.25">
      <c r="A378" s="233"/>
      <c r="B378" s="237"/>
      <c r="C378" s="610" t="s">
        <v>552</v>
      </c>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1"/>
    </row>
    <row r="379" spans="1:37" ht="8.25">
      <c r="A379" s="233"/>
      <c r="B379" s="237"/>
      <c r="C379" s="610" t="s">
        <v>389</v>
      </c>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11"/>
    </row>
    <row r="380" spans="1:37" ht="8.25">
      <c r="A380" s="233"/>
      <c r="B380" s="237"/>
      <c r="C380" s="610" t="s">
        <v>15</v>
      </c>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1"/>
    </row>
    <row r="381" spans="1:37" ht="8.25">
      <c r="A381" s="233"/>
      <c r="B381" s="237"/>
      <c r="C381" s="610" t="s">
        <v>16</v>
      </c>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11"/>
    </row>
    <row r="382" spans="1:37" ht="8.25">
      <c r="A382" s="233"/>
      <c r="B382" s="237"/>
      <c r="C382" s="610" t="s">
        <v>17</v>
      </c>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11"/>
    </row>
    <row r="383" spans="1:37" ht="8.25">
      <c r="A383" s="233"/>
      <c r="B383" s="237"/>
      <c r="C383" s="610" t="s">
        <v>18</v>
      </c>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11"/>
    </row>
    <row r="384" spans="1:37" ht="8.25">
      <c r="A384" s="233"/>
      <c r="B384" s="237"/>
      <c r="C384" s="610" t="s">
        <v>553</v>
      </c>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11"/>
    </row>
    <row r="385" spans="1:37" ht="8.25">
      <c r="A385" s="233"/>
      <c r="B385" s="237"/>
      <c r="C385" s="610" t="s">
        <v>19</v>
      </c>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11"/>
    </row>
    <row r="386" spans="1:37" ht="8.25">
      <c r="A386" s="233"/>
      <c r="B386" s="237"/>
      <c r="C386" s="610" t="s">
        <v>43</v>
      </c>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1"/>
    </row>
    <row r="387" spans="1:37" ht="8.25">
      <c r="A387" s="233"/>
      <c r="B387" s="237"/>
      <c r="C387" s="610" t="s">
        <v>44</v>
      </c>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11"/>
    </row>
    <row r="388" spans="1:37" ht="8.25">
      <c r="A388" s="233"/>
      <c r="B388" s="237"/>
      <c r="C388" s="610" t="s">
        <v>408</v>
      </c>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11"/>
    </row>
    <row r="389" spans="1:37" ht="8.25">
      <c r="A389" s="233"/>
      <c r="B389" s="237"/>
      <c r="C389" s="610" t="s">
        <v>897</v>
      </c>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11"/>
    </row>
    <row r="390" spans="1:37" ht="8.25">
      <c r="A390" s="233"/>
      <c r="B390" s="237"/>
      <c r="C390" s="610" t="s">
        <v>898</v>
      </c>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11"/>
    </row>
    <row r="391" spans="1:37" ht="8.25">
      <c r="A391" s="233"/>
      <c r="B391" s="237"/>
      <c r="C391" s="610" t="s">
        <v>412</v>
      </c>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11"/>
    </row>
    <row r="392" spans="1:37" ht="8.25">
      <c r="A392" s="233"/>
      <c r="B392" s="237"/>
      <c r="C392" s="610" t="s">
        <v>413</v>
      </c>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11"/>
    </row>
    <row r="393" spans="1:37" ht="8.25">
      <c r="A393" s="233"/>
      <c r="B393" s="237"/>
      <c r="C393" s="610" t="s">
        <v>414</v>
      </c>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11"/>
    </row>
    <row r="394" spans="1:37" ht="8.25">
      <c r="A394" s="233"/>
      <c r="B394" s="237"/>
      <c r="C394" s="610" t="s">
        <v>847</v>
      </c>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11"/>
    </row>
    <row r="395" spans="1:37" ht="8.25">
      <c r="A395" s="190" t="s">
        <v>415</v>
      </c>
      <c r="B395" s="237"/>
      <c r="C395" s="610" t="s">
        <v>416</v>
      </c>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11"/>
    </row>
    <row r="396" spans="1:37" ht="8.25">
      <c r="A396" s="233"/>
      <c r="B396" s="237"/>
      <c r="C396" s="610" t="s">
        <v>848</v>
      </c>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11"/>
    </row>
    <row r="397" spans="1:37" ht="8.25">
      <c r="A397" s="233"/>
      <c r="B397" s="237"/>
      <c r="C397" s="610" t="s">
        <v>417</v>
      </c>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11"/>
    </row>
    <row r="398" spans="1:37" ht="8.25">
      <c r="A398" s="233"/>
      <c r="B398" s="237"/>
      <c r="C398" s="610" t="s">
        <v>414</v>
      </c>
      <c r="D398" s="610"/>
      <c r="E398" s="610"/>
      <c r="F398" s="610"/>
      <c r="G398" s="610"/>
      <c r="H398" s="610"/>
      <c r="I398" s="610"/>
      <c r="J398" s="610"/>
      <c r="K398" s="610"/>
      <c r="L398" s="610"/>
      <c r="M398" s="610"/>
      <c r="N398" s="610"/>
      <c r="O398" s="610"/>
      <c r="P398" s="610"/>
      <c r="Q398" s="610"/>
      <c r="R398" s="610"/>
      <c r="S398" s="610"/>
      <c r="T398" s="610"/>
      <c r="U398" s="610"/>
      <c r="V398" s="610"/>
      <c r="W398" s="610"/>
      <c r="X398" s="610"/>
      <c r="Y398" s="610"/>
      <c r="Z398" s="610"/>
      <c r="AA398" s="610"/>
      <c r="AB398" s="610"/>
      <c r="AC398" s="610"/>
      <c r="AD398" s="610"/>
      <c r="AE398" s="610"/>
      <c r="AF398" s="610"/>
      <c r="AG398" s="610"/>
      <c r="AH398" s="610"/>
      <c r="AI398" s="610"/>
      <c r="AJ398" s="610"/>
      <c r="AK398" s="611"/>
    </row>
    <row r="399" spans="1:37" ht="8.25">
      <c r="A399" s="233"/>
      <c r="B399" s="237"/>
      <c r="C399" s="610" t="s">
        <v>418</v>
      </c>
      <c r="D399" s="610"/>
      <c r="E399" s="610"/>
      <c r="F399" s="610"/>
      <c r="G399" s="610"/>
      <c r="H399" s="610"/>
      <c r="I399" s="610"/>
      <c r="J399" s="610"/>
      <c r="K399" s="610"/>
      <c r="L399" s="610"/>
      <c r="M399" s="610"/>
      <c r="N399" s="610"/>
      <c r="O399" s="610"/>
      <c r="P399" s="610"/>
      <c r="Q399" s="610"/>
      <c r="R399" s="610"/>
      <c r="S399" s="610"/>
      <c r="T399" s="610"/>
      <c r="U399" s="610"/>
      <c r="V399" s="610"/>
      <c r="W399" s="610"/>
      <c r="X399" s="610"/>
      <c r="Y399" s="610"/>
      <c r="Z399" s="610"/>
      <c r="AA399" s="610"/>
      <c r="AB399" s="610"/>
      <c r="AC399" s="610"/>
      <c r="AD399" s="610"/>
      <c r="AE399" s="610"/>
      <c r="AF399" s="610"/>
      <c r="AG399" s="610"/>
      <c r="AH399" s="610"/>
      <c r="AI399" s="610"/>
      <c r="AJ399" s="610"/>
      <c r="AK399" s="611"/>
    </row>
    <row r="400" spans="1:37" ht="8.25">
      <c r="A400" s="233"/>
      <c r="B400" s="237"/>
      <c r="C400" s="610" t="s">
        <v>839</v>
      </c>
      <c r="D400" s="610"/>
      <c r="E400" s="610"/>
      <c r="F400" s="610"/>
      <c r="G400" s="610"/>
      <c r="H400" s="610"/>
      <c r="I400" s="610"/>
      <c r="J400" s="610"/>
      <c r="K400" s="610"/>
      <c r="L400" s="610"/>
      <c r="M400" s="610"/>
      <c r="N400" s="610"/>
      <c r="O400" s="610"/>
      <c r="P400" s="610"/>
      <c r="Q400" s="610"/>
      <c r="R400" s="610"/>
      <c r="S400" s="610"/>
      <c r="T400" s="610"/>
      <c r="U400" s="610"/>
      <c r="V400" s="610"/>
      <c r="W400" s="610"/>
      <c r="X400" s="610"/>
      <c r="Y400" s="610"/>
      <c r="Z400" s="610"/>
      <c r="AA400" s="610"/>
      <c r="AB400" s="610"/>
      <c r="AC400" s="610"/>
      <c r="AD400" s="610"/>
      <c r="AE400" s="610"/>
      <c r="AF400" s="610"/>
      <c r="AG400" s="610"/>
      <c r="AH400" s="610"/>
      <c r="AI400" s="610"/>
      <c r="AJ400" s="610"/>
      <c r="AK400" s="611"/>
    </row>
    <row r="401" spans="1:37" ht="8.25">
      <c r="A401" s="233"/>
      <c r="B401" s="237"/>
      <c r="C401" s="610" t="s">
        <v>840</v>
      </c>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11"/>
    </row>
    <row r="402" spans="1:37" ht="8.25">
      <c r="A402" s="233"/>
      <c r="B402" s="237"/>
      <c r="C402" s="610" t="s">
        <v>419</v>
      </c>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11"/>
    </row>
    <row r="403" spans="1:37" ht="8.25">
      <c r="A403" s="233"/>
      <c r="B403" s="237"/>
      <c r="C403" s="610" t="s">
        <v>420</v>
      </c>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11"/>
    </row>
    <row r="404" spans="1:37" ht="8.25">
      <c r="A404" s="233"/>
      <c r="B404" s="237"/>
      <c r="C404" s="610" t="s">
        <v>421</v>
      </c>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11"/>
    </row>
    <row r="405" spans="1:37" ht="8.25">
      <c r="A405" s="233"/>
      <c r="B405" s="237"/>
      <c r="C405" s="237"/>
      <c r="D405" s="237"/>
      <c r="E405" s="237"/>
      <c r="F405" s="237"/>
      <c r="G405" s="237"/>
      <c r="H405" s="237"/>
      <c r="I405" s="237"/>
      <c r="J405" s="237"/>
      <c r="K405" s="237"/>
      <c r="L405" s="237"/>
      <c r="M405" s="237"/>
      <c r="N405" s="237"/>
      <c r="O405" s="237"/>
      <c r="P405" s="237"/>
      <c r="Q405" s="237"/>
      <c r="R405" s="237"/>
      <c r="S405" s="237"/>
      <c r="T405" s="237"/>
      <c r="U405" s="237"/>
      <c r="V405" s="237"/>
      <c r="W405" s="237"/>
      <c r="X405" s="237"/>
      <c r="Y405" s="237"/>
      <c r="Z405" s="237"/>
      <c r="AA405" s="237"/>
      <c r="AB405" s="237"/>
      <c r="AC405" s="237"/>
      <c r="AD405" s="237"/>
      <c r="AE405" s="237"/>
      <c r="AF405" s="237"/>
      <c r="AG405" s="237"/>
      <c r="AH405" s="237"/>
      <c r="AI405" s="237"/>
      <c r="AJ405" s="237"/>
      <c r="AK405" s="236"/>
    </row>
    <row r="406" spans="1:37" ht="8.25">
      <c r="A406" s="233"/>
      <c r="B406" s="237"/>
      <c r="C406" s="237"/>
      <c r="D406" s="237"/>
      <c r="E406" s="237"/>
      <c r="F406" s="237"/>
      <c r="G406" s="237"/>
      <c r="H406" s="237"/>
      <c r="I406" s="237"/>
      <c r="J406" s="237"/>
      <c r="K406" s="237"/>
      <c r="L406" s="237"/>
      <c r="M406" s="237"/>
      <c r="N406" s="237"/>
      <c r="O406" s="237"/>
      <c r="P406" s="237"/>
      <c r="Q406" s="237"/>
      <c r="R406" s="237"/>
      <c r="S406" s="237"/>
      <c r="T406" s="237"/>
      <c r="U406" s="237"/>
      <c r="V406" s="237"/>
      <c r="W406" s="237"/>
      <c r="X406" s="237"/>
      <c r="Y406" s="237"/>
      <c r="Z406" s="237"/>
      <c r="AA406" s="237"/>
      <c r="AB406" s="237"/>
      <c r="AC406" s="237"/>
      <c r="AD406" s="237"/>
      <c r="AE406" s="237"/>
      <c r="AF406" s="237"/>
      <c r="AG406" s="237"/>
      <c r="AH406" s="237"/>
      <c r="AI406" s="237"/>
      <c r="AJ406" s="237"/>
      <c r="AK406" s="236"/>
    </row>
    <row r="407" spans="1:37" ht="8.25">
      <c r="A407" s="243"/>
      <c r="B407" s="242"/>
      <c r="C407" s="242"/>
      <c r="D407" s="242"/>
      <c r="E407" s="242"/>
      <c r="F407" s="242"/>
      <c r="G407" s="242"/>
      <c r="H407" s="242"/>
      <c r="I407" s="242"/>
      <c r="J407" s="242"/>
      <c r="K407" s="242"/>
      <c r="L407" s="242"/>
      <c r="M407" s="242"/>
      <c r="N407" s="242"/>
      <c r="O407" s="242"/>
      <c r="P407" s="242"/>
      <c r="Q407" s="242"/>
      <c r="R407" s="242"/>
      <c r="S407" s="242"/>
      <c r="T407" s="242"/>
      <c r="U407" s="242"/>
      <c r="V407" s="242"/>
      <c r="W407" s="242"/>
      <c r="X407" s="242"/>
      <c r="Y407" s="242"/>
      <c r="Z407" s="242"/>
      <c r="AA407" s="242"/>
      <c r="AB407" s="242"/>
      <c r="AC407" s="242"/>
      <c r="AD407" s="242"/>
      <c r="AE407" s="242"/>
      <c r="AF407" s="242"/>
      <c r="AG407" s="242"/>
      <c r="AH407" s="242"/>
      <c r="AI407" s="242"/>
      <c r="AJ407" s="242"/>
      <c r="AK407" s="244"/>
    </row>
    <row r="408" spans="1:37" ht="12">
      <c r="A408" s="265" t="s">
        <v>1003</v>
      </c>
      <c r="B408" s="239"/>
      <c r="C408" s="239"/>
      <c r="D408" s="239"/>
      <c r="E408" s="239"/>
      <c r="F408" s="239"/>
      <c r="G408" s="239"/>
      <c r="H408" s="239"/>
      <c r="I408" s="239"/>
      <c r="J408" s="82"/>
      <c r="K408" s="239"/>
      <c r="L408" s="239"/>
      <c r="M408" s="239"/>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c r="AJ408" s="239"/>
      <c r="AK408" s="213" t="s">
        <v>841</v>
      </c>
    </row>
  </sheetData>
  <sheetProtection selectLockedCells="1"/>
  <protectedRanges>
    <protectedRange sqref="AH33:AK33" name="Range3"/>
    <protectedRange sqref="D33:M33" name="Range1_1"/>
    <protectedRange sqref="Q33:AD33" name="Range2_1"/>
    <protectedRange sqref="B71 B84 I84 Q84:AJ84 F87 F89 F91 V89:AC89 V91:AC91 AG89:AJ89 AG91:AJ91 B98 E103 M103 U103:AJ103 S120:AJ120 B117 F126:V126 Z126:AG126 G134 G136 G139 G141 G146 G148 G151 G153" name="Range4_1"/>
  </protectedRanges>
  <mergeCells count="645">
    <mergeCell ref="H22:K22"/>
    <mergeCell ref="R24:S24"/>
    <mergeCell ref="U22:V22"/>
    <mergeCell ref="X22:Z22"/>
    <mergeCell ref="AC22:AE22"/>
    <mergeCell ref="AF22:AJ22"/>
    <mergeCell ref="AB24:AK24"/>
    <mergeCell ref="M22:P22"/>
    <mergeCell ref="R22:S22"/>
    <mergeCell ref="A23:AK23"/>
    <mergeCell ref="A56:AK56"/>
    <mergeCell ref="A57:I57"/>
    <mergeCell ref="A58:AK58"/>
    <mergeCell ref="V61:AK61"/>
    <mergeCell ref="R59:U59"/>
    <mergeCell ref="V59:AJ60"/>
    <mergeCell ref="AK59:AK60"/>
    <mergeCell ref="AC57:AH57"/>
    <mergeCell ref="C397:AK397"/>
    <mergeCell ref="A59:E59"/>
    <mergeCell ref="A60:U61"/>
    <mergeCell ref="AE63:AK63"/>
    <mergeCell ref="AB64:AF64"/>
    <mergeCell ref="AH64:AK64"/>
    <mergeCell ref="A70:AK70"/>
    <mergeCell ref="C71:AK71"/>
    <mergeCell ref="A72:AK72"/>
    <mergeCell ref="AG62:AJ62"/>
    <mergeCell ref="C404:AK404"/>
    <mergeCell ref="C398:AK398"/>
    <mergeCell ref="C400:AK400"/>
    <mergeCell ref="C401:AK401"/>
    <mergeCell ref="C402:AK402"/>
    <mergeCell ref="C403:AK403"/>
    <mergeCell ref="C399:AK399"/>
    <mergeCell ref="A63:AA64"/>
    <mergeCell ref="AB63:AD63"/>
    <mergeCell ref="A74:AK74"/>
    <mergeCell ref="A65:AK65"/>
    <mergeCell ref="A73:AK73"/>
    <mergeCell ref="A66:AK66"/>
    <mergeCell ref="A67:AK67"/>
    <mergeCell ref="A68:AK68"/>
    <mergeCell ref="A69:AK69"/>
    <mergeCell ref="A79:AK79"/>
    <mergeCell ref="A80:AK80"/>
    <mergeCell ref="A81:AK81"/>
    <mergeCell ref="A82:AK82"/>
    <mergeCell ref="A75:AK75"/>
    <mergeCell ref="A76:AK76"/>
    <mergeCell ref="A77:AK77"/>
    <mergeCell ref="A78:AK78"/>
    <mergeCell ref="A85:AK85"/>
    <mergeCell ref="A86:AK86"/>
    <mergeCell ref="A87:E87"/>
    <mergeCell ref="G87:AK87"/>
    <mergeCell ref="A83:AK83"/>
    <mergeCell ref="C84:H84"/>
    <mergeCell ref="J84:P84"/>
    <mergeCell ref="Q84:AJ84"/>
    <mergeCell ref="AG91:AJ91"/>
    <mergeCell ref="A88:AK88"/>
    <mergeCell ref="A89:E89"/>
    <mergeCell ref="G89:S89"/>
    <mergeCell ref="T89:U89"/>
    <mergeCell ref="V89:AC89"/>
    <mergeCell ref="AE89:AF89"/>
    <mergeCell ref="AG89:AJ89"/>
    <mergeCell ref="A92:AK92"/>
    <mergeCell ref="A93:AK93"/>
    <mergeCell ref="A94:AK94"/>
    <mergeCell ref="A95:AK95"/>
    <mergeCell ref="A90:AK90"/>
    <mergeCell ref="A91:E91"/>
    <mergeCell ref="G91:S91"/>
    <mergeCell ref="T91:U91"/>
    <mergeCell ref="V91:AC91"/>
    <mergeCell ref="AE91:AF91"/>
    <mergeCell ref="S103:T103"/>
    <mergeCell ref="U103:AJ103"/>
    <mergeCell ref="A96:AK96"/>
    <mergeCell ref="A97:AK97"/>
    <mergeCell ref="C98:AK98"/>
    <mergeCell ref="A99:AK99"/>
    <mergeCell ref="A104:AK104"/>
    <mergeCell ref="A105:AK105"/>
    <mergeCell ref="A106:AK106"/>
    <mergeCell ref="A107:AK107"/>
    <mergeCell ref="A100:AK100"/>
    <mergeCell ref="A101:AK101"/>
    <mergeCell ref="A102:AK102"/>
    <mergeCell ref="A103:D103"/>
    <mergeCell ref="F103:L103"/>
    <mergeCell ref="N103:R103"/>
    <mergeCell ref="A112:AK112"/>
    <mergeCell ref="A113:AK113"/>
    <mergeCell ref="A114:AK114"/>
    <mergeCell ref="A115:G115"/>
    <mergeCell ref="H115:AK115"/>
    <mergeCell ref="A108:AK108"/>
    <mergeCell ref="A109:AK109"/>
    <mergeCell ref="A110:AK110"/>
    <mergeCell ref="A111:AK111"/>
    <mergeCell ref="A121:AK121"/>
    <mergeCell ref="A122:AK122"/>
    <mergeCell ref="A123:AK123"/>
    <mergeCell ref="A124:AK124"/>
    <mergeCell ref="A116:AK116"/>
    <mergeCell ref="C117:AK117"/>
    <mergeCell ref="A118:AK118"/>
    <mergeCell ref="A120:M120"/>
    <mergeCell ref="N120:R120"/>
    <mergeCell ref="S120:AJ120"/>
    <mergeCell ref="A125:AK125"/>
    <mergeCell ref="A126:E126"/>
    <mergeCell ref="F126:V126"/>
    <mergeCell ref="W126:Y126"/>
    <mergeCell ref="Z126:AG126"/>
    <mergeCell ref="AH126:AK126"/>
    <mergeCell ref="A127:AK127"/>
    <mergeCell ref="A129:AA130"/>
    <mergeCell ref="AB129:AD129"/>
    <mergeCell ref="AE129:AK129"/>
    <mergeCell ref="AB130:AF130"/>
    <mergeCell ref="AH130:AK130"/>
    <mergeCell ref="A135:G135"/>
    <mergeCell ref="H135:AK135"/>
    <mergeCell ref="A136:F136"/>
    <mergeCell ref="H136:AK136"/>
    <mergeCell ref="A131:AK131"/>
    <mergeCell ref="A132:AK132"/>
    <mergeCell ref="A133:AK133"/>
    <mergeCell ref="A134:F134"/>
    <mergeCell ref="A141:F141"/>
    <mergeCell ref="H141:AK141"/>
    <mergeCell ref="A142:G142"/>
    <mergeCell ref="H142:AK142"/>
    <mergeCell ref="A137:AK137"/>
    <mergeCell ref="A139:F139"/>
    <mergeCell ref="H139:AK139"/>
    <mergeCell ref="A140:AK140"/>
    <mergeCell ref="A146:F146"/>
    <mergeCell ref="H146:AK146"/>
    <mergeCell ref="A147:AK147"/>
    <mergeCell ref="A148:F148"/>
    <mergeCell ref="H148:AK148"/>
    <mergeCell ref="A143:H143"/>
    <mergeCell ref="I143:AK143"/>
    <mergeCell ref="A144:AK144"/>
    <mergeCell ref="A145:AK145"/>
    <mergeCell ref="A152:AK152"/>
    <mergeCell ref="A153:F153"/>
    <mergeCell ref="H153:AK153"/>
    <mergeCell ref="A154:H154"/>
    <mergeCell ref="A149:AK149"/>
    <mergeCell ref="A150:AK150"/>
    <mergeCell ref="A151:F151"/>
    <mergeCell ref="H151:AK151"/>
    <mergeCell ref="A158:AK158"/>
    <mergeCell ref="A159:F159"/>
    <mergeCell ref="H159:AK159"/>
    <mergeCell ref="A160:AK160"/>
    <mergeCell ref="A155:AK155"/>
    <mergeCell ref="A156:AK156"/>
    <mergeCell ref="A157:F157"/>
    <mergeCell ref="H157:AK157"/>
    <mergeCell ref="A162:AK162"/>
    <mergeCell ref="A164:F164"/>
    <mergeCell ref="H164:AK164"/>
    <mergeCell ref="A165:H165"/>
    <mergeCell ref="I165:AK165"/>
    <mergeCell ref="A161:F161"/>
    <mergeCell ref="H161:T161"/>
    <mergeCell ref="AB161:AG161"/>
    <mergeCell ref="AH161:AK161"/>
    <mergeCell ref="A169:AK169"/>
    <mergeCell ref="A170:AK170"/>
    <mergeCell ref="A171:AK171"/>
    <mergeCell ref="A172:AK172"/>
    <mergeCell ref="A166:F166"/>
    <mergeCell ref="H166:AK166"/>
    <mergeCell ref="A167:AK167"/>
    <mergeCell ref="A168:AK168"/>
    <mergeCell ref="A176:AK176"/>
    <mergeCell ref="A177:F177"/>
    <mergeCell ref="A178:AK178"/>
    <mergeCell ref="A179:AK179"/>
    <mergeCell ref="A173:F173"/>
    <mergeCell ref="H173:AK173"/>
    <mergeCell ref="A175:F175"/>
    <mergeCell ref="H175:T175"/>
    <mergeCell ref="AB175:AG175"/>
    <mergeCell ref="A183:H183"/>
    <mergeCell ref="I183:AK183"/>
    <mergeCell ref="A184:H184"/>
    <mergeCell ref="I184:AK184"/>
    <mergeCell ref="A180:F180"/>
    <mergeCell ref="H180:AK180"/>
    <mergeCell ref="A181:H181"/>
    <mergeCell ref="A182:F182"/>
    <mergeCell ref="A188:AK188"/>
    <mergeCell ref="H190:AK190"/>
    <mergeCell ref="A191:H191"/>
    <mergeCell ref="I191:AK191"/>
    <mergeCell ref="A185:T185"/>
    <mergeCell ref="AB185:AG185"/>
    <mergeCell ref="A186:AK186"/>
    <mergeCell ref="A187:F187"/>
    <mergeCell ref="H187:AK187"/>
    <mergeCell ref="AB200:AF200"/>
    <mergeCell ref="AH200:AK200"/>
    <mergeCell ref="A192:F192"/>
    <mergeCell ref="A193:H193"/>
    <mergeCell ref="I193:AK193"/>
    <mergeCell ref="I194:AK194"/>
    <mergeCell ref="A201:AK201"/>
    <mergeCell ref="A202:AK202"/>
    <mergeCell ref="A203:AK203"/>
    <mergeCell ref="A204:AK204"/>
    <mergeCell ref="A195:T195"/>
    <mergeCell ref="AB195:AG195"/>
    <mergeCell ref="A197:AK197"/>
    <mergeCell ref="A199:AA200"/>
    <mergeCell ref="AB199:AD199"/>
    <mergeCell ref="AE199:AK199"/>
    <mergeCell ref="A208:G208"/>
    <mergeCell ref="H208:AK208"/>
    <mergeCell ref="A209:T209"/>
    <mergeCell ref="AB209:AG209"/>
    <mergeCell ref="A205:F205"/>
    <mergeCell ref="A206:G206"/>
    <mergeCell ref="H206:AK206"/>
    <mergeCell ref="A207:F207"/>
    <mergeCell ref="A214:F214"/>
    <mergeCell ref="H214:AK214"/>
    <mergeCell ref="A215:AK215"/>
    <mergeCell ref="A216:F216"/>
    <mergeCell ref="H216:AK216"/>
    <mergeCell ref="A210:AK210"/>
    <mergeCell ref="A211:F211"/>
    <mergeCell ref="H211:AK211"/>
    <mergeCell ref="A212:AK212"/>
    <mergeCell ref="A220:H220"/>
    <mergeCell ref="I220:AK220"/>
    <mergeCell ref="A221:F221"/>
    <mergeCell ref="AD221:AI221"/>
    <mergeCell ref="A217:AK217"/>
    <mergeCell ref="A218:AK218"/>
    <mergeCell ref="A219:F219"/>
    <mergeCell ref="H219:AK219"/>
    <mergeCell ref="A225:H225"/>
    <mergeCell ref="I225:AK225"/>
    <mergeCell ref="A226:H226"/>
    <mergeCell ref="I226:AK226"/>
    <mergeCell ref="A222:AK222"/>
    <mergeCell ref="A223:F223"/>
    <mergeCell ref="H223:AK223"/>
    <mergeCell ref="A224:H224"/>
    <mergeCell ref="I224:AK224"/>
    <mergeCell ref="A230:F230"/>
    <mergeCell ref="H230:AK230"/>
    <mergeCell ref="A231:AK231"/>
    <mergeCell ref="A232:F232"/>
    <mergeCell ref="H232:AK232"/>
    <mergeCell ref="A227:H227"/>
    <mergeCell ref="I227:AK227"/>
    <mergeCell ref="A228:AK228"/>
    <mergeCell ref="A229:AK229"/>
    <mergeCell ref="A236:H236"/>
    <mergeCell ref="I236:AK236"/>
    <mergeCell ref="A237:H237"/>
    <mergeCell ref="I237:AK237"/>
    <mergeCell ref="A233:AK233"/>
    <mergeCell ref="A234:AK234"/>
    <mergeCell ref="A235:F235"/>
    <mergeCell ref="H235:AK235"/>
    <mergeCell ref="A240:F240"/>
    <mergeCell ref="H240:AK240"/>
    <mergeCell ref="A241:AK241"/>
    <mergeCell ref="A243:F243"/>
    <mergeCell ref="H243:AK243"/>
    <mergeCell ref="A238:H238"/>
    <mergeCell ref="I238:AK238"/>
    <mergeCell ref="A239:H239"/>
    <mergeCell ref="I239:AK239"/>
    <mergeCell ref="A246:AK246"/>
    <mergeCell ref="A247:F247"/>
    <mergeCell ref="H247:AK247"/>
    <mergeCell ref="A248:AK248"/>
    <mergeCell ref="A244:H244"/>
    <mergeCell ref="I244:AK244"/>
    <mergeCell ref="A245:F245"/>
    <mergeCell ref="H245:U245"/>
    <mergeCell ref="AC245:AH245"/>
    <mergeCell ref="A253:AK253"/>
    <mergeCell ref="A254:AK254"/>
    <mergeCell ref="A255:F255"/>
    <mergeCell ref="H255:AK255"/>
    <mergeCell ref="A249:AK249"/>
    <mergeCell ref="A250:F250"/>
    <mergeCell ref="H250:AK250"/>
    <mergeCell ref="A252:F252"/>
    <mergeCell ref="H252:AK252"/>
    <mergeCell ref="A259:F259"/>
    <mergeCell ref="H259:AK259"/>
    <mergeCell ref="A260:AK260"/>
    <mergeCell ref="H262:AK262"/>
    <mergeCell ref="A256:H256"/>
    <mergeCell ref="A257:F257"/>
    <mergeCell ref="AE257:AJ257"/>
    <mergeCell ref="A258:AK258"/>
    <mergeCell ref="AH271:AK271"/>
    <mergeCell ref="A263:AK263"/>
    <mergeCell ref="A264:F264"/>
    <mergeCell ref="A265:H265"/>
    <mergeCell ref="I265:T265"/>
    <mergeCell ref="AB265:AG265"/>
    <mergeCell ref="AH265:AK265"/>
    <mergeCell ref="A272:AK272"/>
    <mergeCell ref="A273:AK273"/>
    <mergeCell ref="A274:AK274"/>
    <mergeCell ref="A276:F276"/>
    <mergeCell ref="A266:AK266"/>
    <mergeCell ref="A268:AK268"/>
    <mergeCell ref="A270:AA271"/>
    <mergeCell ref="AB270:AD270"/>
    <mergeCell ref="AE270:AK270"/>
    <mergeCell ref="AB271:AF271"/>
    <mergeCell ref="A279:AK279"/>
    <mergeCell ref="A281:F281"/>
    <mergeCell ref="H281:AK281"/>
    <mergeCell ref="A282:AK282"/>
    <mergeCell ref="A277:G277"/>
    <mergeCell ref="H277:AK277"/>
    <mergeCell ref="A278:F278"/>
    <mergeCell ref="H278:AK278"/>
    <mergeCell ref="A286:AK286"/>
    <mergeCell ref="A287:AK287"/>
    <mergeCell ref="A288:F288"/>
    <mergeCell ref="H288:AK288"/>
    <mergeCell ref="A283:F283"/>
    <mergeCell ref="AB283:AG283"/>
    <mergeCell ref="A285:F285"/>
    <mergeCell ref="H285:AK285"/>
    <mergeCell ref="A291:AK291"/>
    <mergeCell ref="A292:F292"/>
    <mergeCell ref="H292:AK292"/>
    <mergeCell ref="A293:AK293"/>
    <mergeCell ref="A289:AK289"/>
    <mergeCell ref="A290:F290"/>
    <mergeCell ref="H290:V290"/>
    <mergeCell ref="AD290:AI290"/>
    <mergeCell ref="A297:F297"/>
    <mergeCell ref="H297:AK297"/>
    <mergeCell ref="A298:AK298"/>
    <mergeCell ref="A299:AK299"/>
    <mergeCell ref="A294:AK294"/>
    <mergeCell ref="A295:F295"/>
    <mergeCell ref="H295:AK295"/>
    <mergeCell ref="A296:H296"/>
    <mergeCell ref="I296:AK296"/>
    <mergeCell ref="A302:O302"/>
    <mergeCell ref="S302:T302"/>
    <mergeCell ref="V302:W302"/>
    <mergeCell ref="AB302:AK302"/>
    <mergeCell ref="A300:F300"/>
    <mergeCell ref="H300:AK300"/>
    <mergeCell ref="A301:H301"/>
    <mergeCell ref="I301:AK301"/>
    <mergeCell ref="A306:F306"/>
    <mergeCell ref="H306:AK306"/>
    <mergeCell ref="A307:AK307"/>
    <mergeCell ref="A309:F309"/>
    <mergeCell ref="H309:AK309"/>
    <mergeCell ref="A303:F303"/>
    <mergeCell ref="A304:H304"/>
    <mergeCell ref="I304:AK304"/>
    <mergeCell ref="AB305:AG305"/>
    <mergeCell ref="A310:H310"/>
    <mergeCell ref="I310:AK310"/>
    <mergeCell ref="A311:R311"/>
    <mergeCell ref="U311:W311"/>
    <mergeCell ref="AA311:AD311"/>
    <mergeCell ref="AF311:AK311"/>
    <mergeCell ref="A314:AK314"/>
    <mergeCell ref="AB315:AG315"/>
    <mergeCell ref="A316:F316"/>
    <mergeCell ref="H316:AK316"/>
    <mergeCell ref="A312:F312"/>
    <mergeCell ref="H312:AK312"/>
    <mergeCell ref="A313:R313"/>
    <mergeCell ref="U313:W313"/>
    <mergeCell ref="AA313:AD313"/>
    <mergeCell ref="AF313:AK313"/>
    <mergeCell ref="A320:H320"/>
    <mergeCell ref="I320:AK320"/>
    <mergeCell ref="A321:H321"/>
    <mergeCell ref="I321:AK321"/>
    <mergeCell ref="A317:AK317"/>
    <mergeCell ref="A318:AK318"/>
    <mergeCell ref="A319:F319"/>
    <mergeCell ref="H319:AK319"/>
    <mergeCell ref="A324:F324"/>
    <mergeCell ref="H324:AK324"/>
    <mergeCell ref="A325:AK325"/>
    <mergeCell ref="A326:AK326"/>
    <mergeCell ref="A322:F322"/>
    <mergeCell ref="H322:T322"/>
    <mergeCell ref="AB322:AG322"/>
    <mergeCell ref="AH322:AK322"/>
    <mergeCell ref="A329:F329"/>
    <mergeCell ref="H329:AK329"/>
    <mergeCell ref="A330:AK330"/>
    <mergeCell ref="A331:AK331"/>
    <mergeCell ref="A327:F327"/>
    <mergeCell ref="H327:AK327"/>
    <mergeCell ref="A328:H328"/>
    <mergeCell ref="I328:AK328"/>
    <mergeCell ref="A332:AK332"/>
    <mergeCell ref="C333:AK333"/>
    <mergeCell ref="A334:B334"/>
    <mergeCell ref="C334:E334"/>
    <mergeCell ref="P334:Q334"/>
    <mergeCell ref="R334:AE334"/>
    <mergeCell ref="AG334:AJ334"/>
    <mergeCell ref="F334:O334"/>
    <mergeCell ref="A335:AK335"/>
    <mergeCell ref="C336:AK336"/>
    <mergeCell ref="A337:B337"/>
    <mergeCell ref="C337:E337"/>
    <mergeCell ref="F337:O337"/>
    <mergeCell ref="P337:Q337"/>
    <mergeCell ref="R337:AE337"/>
    <mergeCell ref="AG337:AJ337"/>
    <mergeCell ref="A338:AK338"/>
    <mergeCell ref="C339:AK339"/>
    <mergeCell ref="A340:AK340"/>
    <mergeCell ref="A341:B341"/>
    <mergeCell ref="C341:E341"/>
    <mergeCell ref="F341:O341"/>
    <mergeCell ref="P341:Q341"/>
    <mergeCell ref="R341:AE341"/>
    <mergeCell ref="AG341:AJ341"/>
    <mergeCell ref="A345:AK345"/>
    <mergeCell ref="A346:AK346"/>
    <mergeCell ref="A347:AK347"/>
    <mergeCell ref="A348:AK348"/>
    <mergeCell ref="D342:AK342"/>
    <mergeCell ref="A344:AK344"/>
    <mergeCell ref="A355:AK355"/>
    <mergeCell ref="A356:AK356"/>
    <mergeCell ref="A358:AK358"/>
    <mergeCell ref="A359:AK359"/>
    <mergeCell ref="A349:AK349"/>
    <mergeCell ref="A350:AK350"/>
    <mergeCell ref="A353:AK353"/>
    <mergeCell ref="A354:AK354"/>
    <mergeCell ref="C378:AK378"/>
    <mergeCell ref="C366:AK366"/>
    <mergeCell ref="C367:AK367"/>
    <mergeCell ref="C368:AK368"/>
    <mergeCell ref="C369:AK369"/>
    <mergeCell ref="A360:AK360"/>
    <mergeCell ref="C363:AK363"/>
    <mergeCell ref="C364:AK364"/>
    <mergeCell ref="C365:AK365"/>
    <mergeCell ref="C384:AK384"/>
    <mergeCell ref="C382:AK382"/>
    <mergeCell ref="C370:AK370"/>
    <mergeCell ref="C371:AK371"/>
    <mergeCell ref="C372:AK372"/>
    <mergeCell ref="C373:AK373"/>
    <mergeCell ref="C377:AK377"/>
    <mergeCell ref="C379:AK379"/>
    <mergeCell ref="C380:AK380"/>
    <mergeCell ref="C381:AK381"/>
    <mergeCell ref="C394:AK394"/>
    <mergeCell ref="C389:AK389"/>
    <mergeCell ref="AI57:AJ57"/>
    <mergeCell ref="G59:P59"/>
    <mergeCell ref="K57:S57"/>
    <mergeCell ref="U57:Z57"/>
    <mergeCell ref="AA57:AB57"/>
    <mergeCell ref="C386:AK386"/>
    <mergeCell ref="C387:AK387"/>
    <mergeCell ref="C383:AK383"/>
    <mergeCell ref="C385:AK385"/>
    <mergeCell ref="C374:AK374"/>
    <mergeCell ref="C375:AK375"/>
    <mergeCell ref="C376:AK376"/>
    <mergeCell ref="C395:AK395"/>
    <mergeCell ref="C396:AK396"/>
    <mergeCell ref="C390:AK390"/>
    <mergeCell ref="C391:AK391"/>
    <mergeCell ref="C392:AK392"/>
    <mergeCell ref="C393:AK393"/>
    <mergeCell ref="A52:AK52"/>
    <mergeCell ref="A53:C53"/>
    <mergeCell ref="D53:Y53"/>
    <mergeCell ref="Z53:AI53"/>
    <mergeCell ref="C388:AK388"/>
    <mergeCell ref="A54:AK54"/>
    <mergeCell ref="A55:D55"/>
    <mergeCell ref="E55:N55"/>
    <mergeCell ref="P55:Y55"/>
    <mergeCell ref="AA55:AK55"/>
    <mergeCell ref="A49:AK49"/>
    <mergeCell ref="A50:AK50"/>
    <mergeCell ref="C51:I51"/>
    <mergeCell ref="J51:N51"/>
    <mergeCell ref="O51:U51"/>
    <mergeCell ref="W51:AA51"/>
    <mergeCell ref="AB51:AJ51"/>
    <mergeCell ref="A46:AK46"/>
    <mergeCell ref="A47:E47"/>
    <mergeCell ref="F47:W47"/>
    <mergeCell ref="X47:AB47"/>
    <mergeCell ref="AC47:AJ47"/>
    <mergeCell ref="A48:AK48"/>
    <mergeCell ref="A44:AK44"/>
    <mergeCell ref="A45:E45"/>
    <mergeCell ref="F45:G45"/>
    <mergeCell ref="H45:R45"/>
    <mergeCell ref="T45:AA45"/>
    <mergeCell ref="AB45:AJ45"/>
    <mergeCell ref="A42:AK42"/>
    <mergeCell ref="A43:G43"/>
    <mergeCell ref="H43:Q43"/>
    <mergeCell ref="R43:V43"/>
    <mergeCell ref="X43:AC43"/>
    <mergeCell ref="AD43:AK43"/>
    <mergeCell ref="A40:AK40"/>
    <mergeCell ref="A41:D41"/>
    <mergeCell ref="E41:L41"/>
    <mergeCell ref="M41:R41"/>
    <mergeCell ref="S41:T41"/>
    <mergeCell ref="U41:AA41"/>
    <mergeCell ref="AB41:AC41"/>
    <mergeCell ref="AD41:AG41"/>
    <mergeCell ref="AH41:AI41"/>
    <mergeCell ref="AJ37:AK37"/>
    <mergeCell ref="A38:AK38"/>
    <mergeCell ref="A39:E39"/>
    <mergeCell ref="G39:K39"/>
    <mergeCell ref="M39:T39"/>
    <mergeCell ref="U39:V39"/>
    <mergeCell ref="W39:AA39"/>
    <mergeCell ref="AB39:AK39"/>
    <mergeCell ref="A34:AK34"/>
    <mergeCell ref="A35:AK35"/>
    <mergeCell ref="A36:AK36"/>
    <mergeCell ref="A37:E37"/>
    <mergeCell ref="F37:M37"/>
    <mergeCell ref="N37:P37"/>
    <mergeCell ref="Q37:R37"/>
    <mergeCell ref="S37:X37"/>
    <mergeCell ref="Y37:AF37"/>
    <mergeCell ref="AG37:AI37"/>
    <mergeCell ref="A31:L31"/>
    <mergeCell ref="N31:Q31"/>
    <mergeCell ref="R31:AJ31"/>
    <mergeCell ref="A32:AK32"/>
    <mergeCell ref="A33:C33"/>
    <mergeCell ref="D33:M33"/>
    <mergeCell ref="N33:P33"/>
    <mergeCell ref="Q33:AD33"/>
    <mergeCell ref="AE33:AG33"/>
    <mergeCell ref="AH33:AK33"/>
    <mergeCell ref="A27:AK27"/>
    <mergeCell ref="A28:S28"/>
    <mergeCell ref="U28:X28"/>
    <mergeCell ref="Y28:AJ29"/>
    <mergeCell ref="A29:X29"/>
    <mergeCell ref="A30:AK30"/>
    <mergeCell ref="A25:AK25"/>
    <mergeCell ref="H26:K26"/>
    <mergeCell ref="M26:P26"/>
    <mergeCell ref="R26:V26"/>
    <mergeCell ref="X26:AK26"/>
    <mergeCell ref="A24:F24"/>
    <mergeCell ref="A26:F26"/>
    <mergeCell ref="H24:J24"/>
    <mergeCell ref="AA20:AF20"/>
    <mergeCell ref="AG20:AH20"/>
    <mergeCell ref="AI20:AK20"/>
    <mergeCell ref="S20:T20"/>
    <mergeCell ref="U20:X20"/>
    <mergeCell ref="A21:AK21"/>
    <mergeCell ref="H20:J20"/>
    <mergeCell ref="A22:F22"/>
    <mergeCell ref="G18:I18"/>
    <mergeCell ref="J18:M18"/>
    <mergeCell ref="K20:L20"/>
    <mergeCell ref="N20:Q20"/>
    <mergeCell ref="N18:Q18"/>
    <mergeCell ref="A19:AK19"/>
    <mergeCell ref="A20:B20"/>
    <mergeCell ref="D20:E20"/>
    <mergeCell ref="F20:G20"/>
    <mergeCell ref="V18:Y18"/>
    <mergeCell ref="AD18:AE18"/>
    <mergeCell ref="AG18:AH18"/>
    <mergeCell ref="AH16:AK16"/>
    <mergeCell ref="A17:AK17"/>
    <mergeCell ref="A18:B18"/>
    <mergeCell ref="C18:D18"/>
    <mergeCell ref="E18:F18"/>
    <mergeCell ref="AI18:AJ18"/>
    <mergeCell ref="Z18:AB18"/>
    <mergeCell ref="R18:U18"/>
    <mergeCell ref="A15:AK15"/>
    <mergeCell ref="Z16:AB16"/>
    <mergeCell ref="AC16:AE16"/>
    <mergeCell ref="A16:E16"/>
    <mergeCell ref="F16:M16"/>
    <mergeCell ref="N16:O16"/>
    <mergeCell ref="P16:T16"/>
    <mergeCell ref="U16:V16"/>
    <mergeCell ref="W16:Y16"/>
    <mergeCell ref="AF16:AG16"/>
    <mergeCell ref="A14:D14"/>
    <mergeCell ref="E14:M14"/>
    <mergeCell ref="C13:K13"/>
    <mergeCell ref="U13:X13"/>
    <mergeCell ref="N14:O14"/>
    <mergeCell ref="P14:T14"/>
    <mergeCell ref="U14:V14"/>
    <mergeCell ref="X14:Z14"/>
    <mergeCell ref="AA14:AC14"/>
    <mergeCell ref="H12:J12"/>
    <mergeCell ref="K12:M12"/>
    <mergeCell ref="AA13:AJ13"/>
    <mergeCell ref="P12:R12"/>
    <mergeCell ref="S12:U12"/>
    <mergeCell ref="V12:X12"/>
    <mergeCell ref="A1:AK1"/>
    <mergeCell ref="A2:AK2"/>
    <mergeCell ref="A3:AK3"/>
    <mergeCell ref="A10:AK10"/>
    <mergeCell ref="AD14:AF14"/>
    <mergeCell ref="AA12:AJ12"/>
    <mergeCell ref="AG14:AJ14"/>
    <mergeCell ref="C12:G12"/>
    <mergeCell ref="Y12:Z12"/>
    <mergeCell ref="N12:O12"/>
  </mergeCells>
  <dataValidations count="85">
    <dataValidation allowBlank="1" showInputMessage="1" showErrorMessage="1" prompt="Enter the Local street address where student is located." sqref="E14"/>
    <dataValidation allowBlank="1" showInputMessage="1" showErrorMessage="1" prompt="Enter the city." sqref="P14"/>
    <dataValidation allowBlank="1" showInputMessage="1" showErrorMessage="1" prompt="Enter the 2 character state abbreviation; i.e., VA, DE, NC, etc." error="This field is 2 characters in length." sqref="W14"/>
    <dataValidation allowBlank="1" showInputMessage="1" showErrorMessage="1" prompt="Enter your EMail address." sqref="AA12"/>
    <dataValidation allowBlank="1" showInputMessage="1" showErrorMessage="1" prompt="Enter ONLY if this number is different than your Social Security Number." sqref="V12"/>
    <dataValidation allowBlank="1" showInputMessage="1" showErrorMessage="1" prompt="Enter the student's permanent home of record street address." sqref="F16"/>
    <dataValidation allowBlank="1" showInputMessage="1" showErrorMessage="1" prompt="Enter the city. If an overseas APO address, be sure to include APO." sqref="P16"/>
    <dataValidation allowBlank="1" showInputMessage="1" showErrorMessage="1" prompt="Enter the 2 character state abbreviation; i.e., VA, DE, NC, etc. If an APO address be sure to include AE, AP, etc. If a country, enter country name; i.e., Canada, Germany, Virgin Islands, etc." sqref="W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allowBlank="1" showInputMessage="1" showErrorMessage="1" prompt="Enter the student's LAST Name; i.e., Jones" sqref="C12"/>
    <dataValidation allowBlank="1" showInputMessage="1" showErrorMessage="1" prompt="Enter the place of birth CITY; i.e., St Louis" sqref="G18"/>
    <dataValidation allowBlank="1" showInputMessage="1" showErrorMessage="1" prompt="Enter the student's place of birth COUNTY; i.e., Baltimore, Hamilton, etc." sqref="J18"/>
    <dataValidation allowBlank="1" showInputMessage="1" showErrorMessage="1" prompt="Enter the student's place of birth 2-character STATE or COUNTRY; i.e., VA, Canada, Germany, etc." sqref="N18"/>
    <dataValidation allowBlank="1" showInputMessage="1" showErrorMessage="1" prompt="Enter the student's Religious Preference, denomination or religion; i.e., Baptist, Southern Baptist, Catholic." sqref="V18"/>
    <dataValidation allowBlank="1" showInputMessage="1" showErrorMessage="1" prompt="Enter the student's blood type; i.e., A+, B-, AB+, etc." sqref="AC18"/>
    <dataValidation allowBlank="1" showInputMessage="1" showErrorMessage="1" prompt="Enter the student's 2-character ACT COMPOSITE score (this is the composite score for all 4 areas); i.e., 24, 32, etc." error="This field is 2-characters in length." sqref="AF18"/>
    <dataValidation type="textLength" allowBlank="1" showInputMessage="1" showErrorMessage="1" prompt="Enter either M for Male or F for Female; i.e., M" error="This field is only 1-character in length." sqref="C20">
      <formula1>1</formula1>
      <formula2>1</formula2>
    </dataValidation>
    <dataValidation type="textLength" allowBlank="1" showInputMessage="1" showErrorMessage="1" prompt="If the student has dependents enter Y for yes and if then complete item #19a. If the student has no dependents enter N." error="This field is 1-character in length." sqref="S20">
      <formula1>1</formula1>
      <formula2>1</formula2>
    </dataValidation>
    <dataValidation type="textLength" allowBlank="1" showInputMessage="1" showErrorMessage="1" prompt="Enter one of the following:  M - Married, D - Divorced, S - Single, or W - Widowed." error="This field is 1-character in length." sqref="R20">
      <formula1>1</formula1>
      <formula2>1</formula2>
    </dataValidation>
    <dataValidation allowBlank="1" showInputMessage="1" showErrorMessage="1" prompt="If the student has dependents enter Y for yes and complete item #19a. If the student has no dependents enter N for no and DO NOT complete item #19a." error="This field is 1-character in length." sqref="Y20"/>
    <dataValidation allowBlank="1" showInputMessage="1" showErrorMessage="1" prompt="If the student has dependents enter the number of dependents.  Be sure to include spouse as a dependent; i.e., 1, 3, 10, etc." sqref="AG20"/>
    <dataValidation type="textLength" allowBlank="1" showInputMessage="1" showErrorMessage="1" error="This field is 1-character in length." sqref="G22 W26 Q26 L26 Q24 O24 G196 W22 T24 T22 Q22 L22 AA24 B339 B336 B333 G312 U283 G283 G288 G285 G281 G278 W290 G292 G290 G303 G297 G295 G300 G309 G306 U305 G316 U315 G327 G324 G329 U322 G322 G276 G319 U209 G264 G262 G257 G245 G219 G207 G216 G214 G211 G205 G232 G230 W221 U265 G223 G235 G243 G221 G240 G247 V245 G250 G255 G252 X257 G259 G267 G164 U161 G161 G159 G157 G153 G151 G148 G146 G141 G139 G136 G134 G166 G180 G177 U175 G175 G173 G190 U185 G187 G182 U195 G192 K24:L24 AA22">
      <formula1>1</formula1>
      <formula2>1</formula2>
    </dataValidation>
    <dataValidation type="textLength" allowBlank="1" showInputMessage="1" showErrorMessage="1" prompt="Enter Y for yes and complete item #22a or enter N for no and DO NOT complete item #22a." error="This field is 1-character in length." sqref="T28">
      <formula1>1</formula1>
      <formula2>1</formula2>
    </dataValidation>
    <dataValidation type="textLength" allowBlank="1" showInputMessage="1" showErrorMessage="1" prompt="Enter Y for yes and complete item #23a or enter N for no and DO NOT complete item #23a." error="This field is 1-character in length."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
    <dataValidation allowBlank="1" showInputMessage="1" showErrorMessage="1" prompt="Enter the Next of Kin's phone number; include the area code and do not inlcude any special characters. If overseas, include country code; i.e., 7571234567, 01162212345689. etc." sqref="AH33"/>
    <dataValidation allowBlank="1" showInputMessage="1" showErrorMessage="1" prompt="Enter the ROTC HOST school name; i.e., Univ of Pittsburgh, NC A&amp;T College, etc." sqref="F37"/>
    <dataValidation allowBlank="1" showInputMessage="1" showErrorMessage="1" prompt="Enter the SCHOOL OF ATTENDANCE school name; i.e., Univ of Pittsburgh, NC A&amp;T College, etc." sqref="Y37"/>
    <dataValidation type="textLength" allowBlank="1" showInputMessage="1" showErrorMessage="1" prompt="Enter an R for resident or an N for non-resident." error="This field is only 1-character in length." sqref="F39">
      <formula1>1</formula1>
      <formula2>1</formula2>
    </dataValidation>
    <dataValidation allowBlank="1" showInputMessage="1" showErrorMessage="1" prompt="Enter one of the following:&#10;FR - Freshman&#10;SO - Sophomore&#10;JR - Junior&#10;SR - Senior&#10;GR - Graduate" error="This field is only 2-characters in length." sqref="L39"/>
    <dataValidation allowBlank="1" showInputMessage="1" showErrorMessage="1" prompt="List the major as stated in the college catalogue and enter the code; i.e., Business Management 0023, etc." sqref="AB39"/>
    <dataValidation allowBlank="1" showInputMessage="1" showErrorMessage="1" prompt="Enter the academic minor if applicable." sqref="E41"/>
    <dataValidation type="textLength" allowBlank="1" showInputMessage="1" showErrorMessage="1" prompt="Enter the total number of credits required to complete the attempted degree; i.e., 128, 60, etc." sqref="AB41">
      <formula1>1</formula1>
      <formula2>3</formula2>
    </dataValidation>
    <dataValidation allowBlank="1" showInputMessage="1" showErrorMessage="1" prompt="Enter the college cumulative grade point average (CGPA) if applicable; i.e., 3.6, 2.5, etc. Include the decimal point." sqref="AH41"/>
    <dataValidation allowBlank="1" showInputMessage="1" showErrorMessage="1" prompt="Enter the college/university name and state of any other college/university attended." sqref="H43"/>
    <dataValidation allowBlank="1" showInputMessage="1" showErrorMessage="1" prompt="If student attended other college/university, enter the number of years attended; i.e., 3, 2, etc." sqref="W43"/>
    <dataValidation allowBlank="1" showInputMessage="1" showErrorMessage="1" prompt="Enter the Name, city and state of the high school the student attended; i.e., Morgan HS Morgantown VA, etc." sqref="AD43"/>
    <dataValidation type="textLength" allowBlank="1" showInputMessage="1" showErrorMessage="1" prompt="If student is an ROTC Scholarship Recipient enter a Y for yes and complete item #37a; if not, enter a N for no and DO NOT complete item #37a." error="This field is only 1-character in length."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
    <dataValidation type="textLength" allowBlank="1" showInputMessage="1" showErrorMessage="1" prompt="If applicable enter an X in the box." error="This field is only 1-character in length." sqref="B51">
      <formula1>1</formula1>
      <formula2>1</formula2>
    </dataValidation>
    <dataValidation type="textLength" allowBlank="1" showInputMessage="1" showErrorMessage="1" prompt="If you are currently in the service, enter a Y for yes and complete item #40a.  If you are not currently in the service, enter a N for no and DO NOT complete item #40a." error="This field is only 1-character in length." sqref="V51">
      <formula1>1</formula1>
      <formula2>1</formula2>
    </dataValidation>
    <dataValidation allowBlank="1" showInputMessage="1" showErrorMessage="1" prompt="If you are currently in the service, enter the branch; i.e., Army, Air Force, Marines, Navy, Active Reserve, National Guard." sqref="AB51"/>
    <dataValidation allowBlank="1" showInputMessage="1" showErrorMessage="1" prompt="Enter the SMP Unit Name, Address and Phone Number; i.e., A Btry 1/11th FA Hampton, VA  7578251111" sqref="D53"/>
    <dataValidation type="textLength" allowBlank="1" showInputMessage="1" showErrorMessage="1" prompt="If your spouse is currently a member of the Armed Services, enter a Y for yes.  If not, enter a N for no." error="This field is only 1-character in length." sqref="AJ53">
      <formula1>1</formula1>
      <formula2>1</formula2>
    </dataValidation>
    <dataValidation type="textLength" allowBlank="1" showInputMessage="1" showErrorMessage="1" prompt="If you have been ever been enrolled in an officer producing program, enter a Y for yes.  If not, enter a N for no." error="This field is only 1-character in length." sqref="O55">
      <formula1>1</formula1>
      <formula2>1</formula2>
    </dataValidation>
    <dataValidation type="textLength" allowBlank="1" showInputMessage="1" showErrorMessage="1" prompt="If you were ever disenrolled from the ROTC Program, enter a Y for yes.  If not, enter a N for no." error="This field is only 1-character in length." sqref="Z55">
      <formula1>1</formula1>
      <formula2>1</formula2>
    </dataValidation>
    <dataValidation type="textLength" allowBlank="1" showInputMessage="1" showErrorMessage="1" prompt="If you have been ever been enrolled in a Service Academy (West Point, Annapolis, etc.), enter a Y for yes.  If not, enter a N for no." error="This field is only 1-character in length." sqref="J57">
      <formula1>1</formula1>
      <formula2>1</formula2>
    </dataValidation>
    <dataValidation type="textLength" allowBlank="1" showInputMessage="1" showErrorMessage="1" prompt="If you have been ever discharged from the Armed Forces, enter a Y for yes and complete items #41d and 41e.  If not, enter a N for no and DO NOT complete items #41d and 41e." error="This field is only 1-character in length." sqref="T57">
      <formula1>1</formula1>
      <formula2>1</formula2>
    </dataValidation>
    <dataValidation type="textLength" allowBlank="1" showInputMessage="1" showErrorMessage="1" prompt="Enter one of the following:&#10;HD - Honorable Discharge&#10;OTHD - Other Than Honorable Discharge&#10;BCD - Bad Conduct Discharge&#10;DD - Dishonorable Discharge" sqref="AA57">
      <formula1>2</formula1>
      <formula2>4</formula2>
    </dataValidation>
    <dataValidation allowBlank="1" showInputMessage="1" showErrorMessage="1" prompt="Get this data from Block 27 of DD Form 214; enter the 2-character code; i.e. 3A, 4R, etc." sqref="AI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prompt="If you have ever been discharged for medical reasons, enter a Y for yes and complete item #41h. If not enter a N for no and DO NOT complete item #41h." error="This field is only 1-character in lengt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
    <dataValidation allowBlank="1" showInputMessage="1" showErrorMessage="1" prompt="Enter a brief explanation.  This field will only hold 2 lines of text; be sure to limit your comments to 2 lines." sqref="Y28"/>
    <dataValidation allowBlank="1" showInputMessage="1" showErrorMessage="1" prompt="If you were ever discharged for medical reason, enter a brief explanation; this field will only hold 2 lines of text; be sure to limit your comments to 2 lines." sqref="V59"/>
    <dataValidation type="textLength" allowBlank="1" showInputMessage="1" showErrorMessage="1" error="This filed is 1-character in length." sqref="B84 B117 M103 E103 B98 F91 F89 F87 B71 I84">
      <formula1>1</formula1>
      <formula2>1</formula2>
    </dataValidation>
    <dataValidation allowBlank="1" showInputMessage="1" showErrorMessage="1" prompt="Give a brief explanation of why the statement above is not true." sqref="Q84:AJ84"/>
    <dataValidation allowBlank="1" showInputMessage="1" showErrorMessage="1" prompt="List when last used month/year; i.e., Jun/2000, Mar/2001, etc." sqref="V89:AC89 V91:AC91"/>
    <dataValidation allowBlank="1" showInputMessage="1" showErrorMessage="1" prompt="Enter how often used; i.e., once a day, once a week, twice a month, etc." sqref="AG89:AJ89 AG91:AJ91"/>
    <dataValidation allowBlank="1" showInputMessage="1" showErrorMessage="1" prompt="Briefly explain why the student feels they are a conscientious objector." sqref="U103:AJ103"/>
    <dataValidation type="date" allowBlank="1" showInputMessage="1" showErrorMessage="1" prompt="Have student enter the date as MM/DD/YY; i.e., 12/31/03" error="You entered an incorrect date or format; must enter MM/DD/YY; i.e., 12/31/04" sqref="Z126:AG126">
      <formula1>32874</formula1>
      <formula2>44196</formula2>
    </dataValidation>
    <dataValidation type="date" allowBlank="1" showInputMessage="1" showErrorMessage="1" prompt="Enter the date as MM/DD/YY; i.e., 02/28/03" error="You entered an incorrect date or format; must enter MM/DD/YY; i.e., 12/31/04" sqref="AB161:AG161 AB195:AG195 AB185:AG185 AB175:AG175">
      <formula1>32874</formula1>
      <formula2>44196</formula2>
    </dataValidation>
    <dataValidation allowBlank="1" showInputMessage="1" showErrorMessage="1" prompt="Enter the date as Month Day, Year; i.e., February 2, 2003" sqref="AB209:AG209"/>
    <dataValidation type="date" allowBlank="1" showInputMessage="1" showErrorMessage="1" prompt="Enter the date as MM/DD/YY; i.e., 12/31/03" error="You entered an incorrect date or format; enter date as MM/DD/YY; i.e., 12/31/03" sqref="AD221:AI221 AB265:AG265 AE257:AJ257 AC245:AH245">
      <formula1>32874</formula1>
      <formula2>44196</formula2>
    </dataValidation>
    <dataValidation type="textLength" allowBlank="1" showInputMessage="1" showErrorMessage="1" prompt="Input the High School GPA; be sure to include the decimal; i.e., 2.5, 3.0, etc." error="This field is 3 characters in length." sqref="R302">
      <formula1>3</formula1>
      <formula2>3</formula2>
    </dataValidation>
    <dataValidation type="textLength" allowBlank="1" showInputMessage="1" showErrorMessage="1" prompt="Enter the SAT Verbal Score; i.e., 420, 550, etc." error="This field is 3-characters in length." sqref="S311 S315 S313">
      <formula1>3</formula1>
      <formula2>3</formula2>
    </dataValidation>
    <dataValidation type="textLength" allowBlank="1" showInputMessage="1" showErrorMessage="1" prompt="Enter the SAT Math Score; i.e., 420, 550, etc." error="This field is 3-characters in length." sqref="X311 X313">
      <formula1>3</formula1>
      <formula2>3</formula2>
    </dataValidation>
    <dataValidation type="textLength" allowBlank="1" showInputMessage="1" showErrorMessage="1" prompt="Enter the composite ACT score; i.e., 24, 32, etc." error="This field is 2-characters in length." sqref="AE311 AE313">
      <formula1>2</formula1>
      <formula2>2</formula2>
    </dataValidation>
    <dataValidation type="textLength" allowBlank="1" showInputMessage="1" showErrorMessage="1" prompt="Input the College GPA; be sure to include the decimal; i.e., 2.5, 3.0, etc." error="This field is 3 characters in length." sqref="AA302">
      <formula1>3</formula1>
      <formula2>3</formula2>
    </dataValidation>
    <dataValidation type="date" allowBlank="1" showInputMessage="1" showErrorMessage="1" prompt="Enter the date as MM/DD/YY; i.e., 12/31/03" error="You entered an incorrect date or format; enter MM/DD/YY, i.e., 12/31/03" sqref="AB283:AG283 AB322:AG322 AB315:AG315 AB305:AG305 AD290:AI290">
      <formula1>32874</formula1>
      <formula2>44196</formula2>
    </dataValidation>
    <dataValidation type="date" allowBlank="1" showInputMessage="1" showErrorMessage="1" prompt="Enter the date as MM/DD/YY, i.e., 12/31/03" error="You entered an incorrect date or format; enter MM/DD/YY, i.e., 12/31/03" sqref="AG334:AJ334 AG341:AJ341 AG337:AJ337">
      <formula1>32874</formula1>
      <formula2>44196</formula2>
    </dataValidation>
    <dataValidation allowBlank="1" showInputMessage="1" showErrorMessage="1" prompt="Enter the student's FIRST Name; i.e., Paula" sqref="H12"/>
    <dataValidation allowBlank="1" showInputMessage="1" showErrorMessage="1" prompt="Enter the student's MIDDLE Name; i.e., Mary" sqref="K12"/>
    <dataValidation allowBlank="1" showInputMessage="1" showErrorMessage="1" prompt="Enter the student's date of birth as DDMMYY. Do not include any special characters; i.e., 311286." error="This field is 6 characters in length." sqref="C18:D18"/>
    <dataValidation allowBlank="1" showInputMessage="1" showErrorMessage="1" prompt="Enter the 9 character zip code (if not known, enter the 5 character zip code) do not include the dash; i.e., 123456789 or 12345." sqref="AA14 AC16:AE16"/>
    <dataValidation allowBlank="1" showInputMessage="1" showErrorMessage="1" prompt="Enter your Social Security Number without the dashes; i.e., 000000000" error="This field is 9 characters in length." sqref="P12:R12"/>
    <dataValidation allowBlank="1" showInputMessage="1" showErrorMessage="1" prompt="Enter your local phone number do not include special characters such as dashes or parenthesis. Do include your area code; i.e., 7577884444." error="This field is 10 characters in length." sqref="AG14:AJ14"/>
    <dataValidation allowBlank="1" showInputMessage="1" showErrorMessage="1" prompt="Enter the student's SAT COMPOSITE score (this is the combined score for verbal and math); i.e. 1200, 950, etc. " sqref="AI18:AJ18"/>
    <dataValidation allowBlank="1" showInputMessage="1" showErrorMessage="1" prompt="Enter the student's height in inches; i.e., 60, 72, etc." error="This field is 2-characters in length." sqref="F20:G20"/>
    <dataValidation allowBlank="1" showInputMessage="1" showErrorMessage="1" prompt="Enter the student's weight in pounds; i.e., 96, 250, etc." sqref="K20:L20"/>
    <dataValidation allowBlank="1" showInputMessage="1" showErrorMessage="1" prompt="Enter the 6-character FICE Code for the ROTC HOST School; i.e., 003714, 010364, etc." error="This field is only 6-characters in length." sqref="Q37:R37 AJ37:AK37"/>
    <dataValidation allowBlank="1" showInputMessage="1" showErrorMessage="1" prompt="Enter the student's projected graduation date as DDMMYY. Do not include any special characters; i.e., 300605." error="This field is 6 characters in length." sqref="U39:V39"/>
    <dataValidation allowBlank="1" showInputMessage="1" showErrorMessage="1" prompt="Enter the total credits granted towards the attempted degree; i.e., 6, 12, etc." sqref="S41:T41"/>
    <dataValidation allowBlank="1" showInputMessage="1" showErrorMessage="1" prompt="Enter the student's high school graduation date as DDMMYY. Do not include any special characters; i.e., 170603." error="This field is 6 characters in length." sqref="F45:G45"/>
  </dataValidations>
  <printOptions horizontalCentered="1" verticalCentered="1"/>
  <pageMargins left="0" right="0" top="0" bottom="0" header="0.25" footer="0.25"/>
  <pageSetup horizontalDpi="600" verticalDpi="600" orientation="landscape" scale="94" r:id="rId1"/>
  <rowBreaks count="5" manualBreakCount="5">
    <brk id="62" max="255" man="1"/>
    <brk id="128" max="255" man="1"/>
    <brk id="198" max="255" man="1"/>
    <brk id="269" max="255" man="1"/>
    <brk id="343" max="255" man="1"/>
  </rowBreaks>
  <ignoredErrors>
    <ignoredError sqref="C12" unlockedFormula="1"/>
  </ignoredErrors>
</worksheet>
</file>

<file path=xl/worksheets/sheet4.xml><?xml version="1.0" encoding="utf-8"?>
<worksheet xmlns="http://schemas.openxmlformats.org/spreadsheetml/2006/main" xmlns:r="http://schemas.openxmlformats.org/officeDocument/2006/relationships">
  <dimension ref="A2:I43"/>
  <sheetViews>
    <sheetView zoomScalePageLayoutView="0" workbookViewId="0" topLeftCell="A10">
      <selection activeCell="E42" sqref="E42"/>
    </sheetView>
  </sheetViews>
  <sheetFormatPr defaultColWidth="9.140625" defaultRowHeight="12.75"/>
  <cols>
    <col min="1" max="16384" width="9.140625" style="21" customWidth="1"/>
  </cols>
  <sheetData>
    <row r="2" spans="1:9" ht="13.5">
      <c r="A2" s="699" t="s">
        <v>58</v>
      </c>
      <c r="B2" s="480"/>
      <c r="C2" s="480"/>
      <c r="D2" s="480"/>
      <c r="E2" s="480"/>
      <c r="F2" s="480"/>
      <c r="G2" s="480"/>
      <c r="H2" s="480"/>
      <c r="I2" s="480"/>
    </row>
    <row r="3" spans="1:9" ht="15">
      <c r="A3" s="700" t="s">
        <v>59</v>
      </c>
      <c r="B3" s="480"/>
      <c r="C3" s="480"/>
      <c r="D3" s="480"/>
      <c r="E3" s="480"/>
      <c r="F3" s="480"/>
      <c r="G3" s="480"/>
      <c r="H3" s="480"/>
      <c r="I3" s="480"/>
    </row>
    <row r="4" spans="1:2" ht="15">
      <c r="A4" s="148"/>
      <c r="B4"/>
    </row>
    <row r="5" spans="1:2" ht="15">
      <c r="A5" s="149"/>
      <c r="B5"/>
    </row>
    <row r="6" spans="1:2" ht="15">
      <c r="A6" s="149" t="s">
        <v>61</v>
      </c>
      <c r="B6"/>
    </row>
    <row r="7" spans="1:2" ht="15">
      <c r="A7" s="149" t="s">
        <v>62</v>
      </c>
      <c r="B7"/>
    </row>
    <row r="8" spans="1:2" ht="15">
      <c r="A8" s="150"/>
      <c r="B8"/>
    </row>
    <row r="9" spans="1:2" ht="15">
      <c r="A9" s="149" t="s">
        <v>63</v>
      </c>
      <c r="B9"/>
    </row>
    <row r="10" spans="1:2" ht="15">
      <c r="A10" s="149" t="s">
        <v>64</v>
      </c>
      <c r="B10"/>
    </row>
    <row r="11" spans="1:2" ht="15">
      <c r="A11" s="149" t="s">
        <v>65</v>
      </c>
      <c r="B11"/>
    </row>
    <row r="12" spans="1:2" ht="15">
      <c r="A12" s="149" t="s">
        <v>66</v>
      </c>
      <c r="B12"/>
    </row>
    <row r="13" spans="1:2" ht="15">
      <c r="A13" s="149"/>
      <c r="B13"/>
    </row>
    <row r="14" spans="1:2" ht="15">
      <c r="A14" s="149" t="s">
        <v>67</v>
      </c>
      <c r="B14"/>
    </row>
    <row r="15" spans="1:2" ht="15">
      <c r="A15" s="149" t="s">
        <v>68</v>
      </c>
      <c r="B15"/>
    </row>
    <row r="16" spans="1:2" ht="15">
      <c r="A16" s="149" t="s">
        <v>26</v>
      </c>
      <c r="B16"/>
    </row>
    <row r="17" spans="1:2" ht="15">
      <c r="A17" s="149" t="s">
        <v>27</v>
      </c>
      <c r="B17"/>
    </row>
    <row r="18" spans="1:2" ht="15">
      <c r="A18" s="149" t="s">
        <v>434</v>
      </c>
      <c r="B18"/>
    </row>
    <row r="19" spans="1:2" ht="15">
      <c r="A19" s="149"/>
      <c r="B19"/>
    </row>
    <row r="20" spans="1:2" ht="15">
      <c r="A20" s="149" t="s">
        <v>435</v>
      </c>
      <c r="B20"/>
    </row>
    <row r="21" spans="1:2" ht="15">
      <c r="A21" s="149" t="s">
        <v>436</v>
      </c>
      <c r="B21"/>
    </row>
    <row r="22" spans="1:2" ht="15">
      <c r="A22" s="149" t="s">
        <v>437</v>
      </c>
      <c r="B22"/>
    </row>
    <row r="23" spans="1:2" ht="15">
      <c r="A23" s="149" t="s">
        <v>438</v>
      </c>
      <c r="B23"/>
    </row>
    <row r="24" spans="1:2" ht="15">
      <c r="A24" s="149"/>
      <c r="B24"/>
    </row>
    <row r="25" spans="1:2" ht="15">
      <c r="A25" s="149" t="s">
        <v>439</v>
      </c>
      <c r="B25"/>
    </row>
    <row r="26" spans="1:2" ht="15">
      <c r="A26" s="149" t="s">
        <v>440</v>
      </c>
      <c r="B26"/>
    </row>
    <row r="27" spans="1:2" ht="15">
      <c r="A27" s="149" t="s">
        <v>441</v>
      </c>
      <c r="B27"/>
    </row>
    <row r="28" spans="1:2" ht="15">
      <c r="A28" s="149"/>
      <c r="B28"/>
    </row>
    <row r="29" spans="1:2" ht="15">
      <c r="A29" s="149" t="s">
        <v>442</v>
      </c>
      <c r="B29"/>
    </row>
    <row r="30" spans="1:2" ht="15">
      <c r="A30" s="149" t="s">
        <v>69</v>
      </c>
      <c r="B30"/>
    </row>
    <row r="31" spans="1:2" ht="15">
      <c r="A31" s="149"/>
      <c r="B31"/>
    </row>
    <row r="32" spans="1:2" ht="15">
      <c r="A32"/>
      <c r="B32" s="149" t="s">
        <v>60</v>
      </c>
    </row>
    <row r="33" spans="1:2" ht="15">
      <c r="A33" s="149"/>
      <c r="B33"/>
    </row>
    <row r="34" spans="1:2" ht="15">
      <c r="A34"/>
      <c r="B34" s="149" t="s">
        <v>70</v>
      </c>
    </row>
    <row r="35" ht="13.5">
      <c r="A35" s="52" t="s">
        <v>71</v>
      </c>
    </row>
    <row r="38" spans="1:8" ht="13.5">
      <c r="A38" s="702"/>
      <c r="B38" s="702"/>
      <c r="C38" s="702"/>
      <c r="E38" s="702"/>
      <c r="F38" s="702"/>
      <c r="G38" s="702"/>
      <c r="H38" s="702"/>
    </row>
    <row r="39" spans="1:5" ht="15">
      <c r="A39" s="149" t="s">
        <v>324</v>
      </c>
      <c r="E39" s="149" t="s">
        <v>72</v>
      </c>
    </row>
    <row r="41" spans="5:8" ht="13.5">
      <c r="E41" s="701" t="str">
        <f>CONCATENATE(Cadet!G5,", ",Cadet!K5," ",LEFT(Cadet!O5),".",)</f>
        <v>,  .</v>
      </c>
      <c r="F41" s="701"/>
      <c r="G41" s="701"/>
      <c r="H41" s="701"/>
    </row>
    <row r="42" ht="15">
      <c r="E42" s="149" t="s">
        <v>73</v>
      </c>
    </row>
    <row r="43" ht="15">
      <c r="A43" s="149" t="s">
        <v>74</v>
      </c>
    </row>
  </sheetData>
  <sheetProtection/>
  <mergeCells count="5">
    <mergeCell ref="A2:I2"/>
    <mergeCell ref="A3:I3"/>
    <mergeCell ref="E41:H41"/>
    <mergeCell ref="A38:C38"/>
    <mergeCell ref="E38:H38"/>
  </mergeCells>
  <printOptions horizontalCentered="1"/>
  <pageMargins left="0.75" right="0.75" top="1" bottom="1" header="0.5" footer="0.5"/>
  <pageSetup horizontalDpi="600" verticalDpi="600" orientation="portrait" scale="99" r:id="rId1"/>
</worksheet>
</file>

<file path=xl/worksheets/sheet5.xml><?xml version="1.0" encoding="utf-8"?>
<worksheet xmlns="http://schemas.openxmlformats.org/spreadsheetml/2006/main" xmlns:r="http://schemas.openxmlformats.org/officeDocument/2006/relationships">
  <dimension ref="A1:J58"/>
  <sheetViews>
    <sheetView showZeros="0" zoomScalePageLayoutView="0" workbookViewId="0" topLeftCell="A1">
      <selection activeCell="O30" sqref="O30"/>
    </sheetView>
  </sheetViews>
  <sheetFormatPr defaultColWidth="9.140625" defaultRowHeight="12.75"/>
  <cols>
    <col min="1" max="16384" width="9.140625" style="26" customWidth="1"/>
  </cols>
  <sheetData>
    <row r="1" spans="1:10" ht="12.75">
      <c r="A1" s="23"/>
      <c r="B1" s="24"/>
      <c r="C1" s="24"/>
      <c r="D1" s="24"/>
      <c r="E1" s="24"/>
      <c r="F1" s="24"/>
      <c r="G1" s="24"/>
      <c r="H1" s="24"/>
      <c r="I1" s="24"/>
      <c r="J1" s="25"/>
    </row>
    <row r="2" spans="1:10" ht="12.75">
      <c r="A2" s="712" t="s">
        <v>775</v>
      </c>
      <c r="B2" s="713"/>
      <c r="C2" s="713"/>
      <c r="D2" s="713"/>
      <c r="E2" s="713"/>
      <c r="F2" s="713"/>
      <c r="G2" s="713"/>
      <c r="H2" s="713"/>
      <c r="I2" s="713"/>
      <c r="J2" s="714"/>
    </row>
    <row r="3" spans="1:10" ht="12.75">
      <c r="A3" s="715" t="s">
        <v>79</v>
      </c>
      <c r="B3" s="716"/>
      <c r="C3" s="716"/>
      <c r="D3" s="716"/>
      <c r="E3" s="716"/>
      <c r="F3" s="716"/>
      <c r="G3" s="716"/>
      <c r="H3" s="716"/>
      <c r="I3" s="716"/>
      <c r="J3" s="717"/>
    </row>
    <row r="4" spans="1:10" ht="12.75">
      <c r="A4" s="27"/>
      <c r="B4" s="28"/>
      <c r="C4" s="28"/>
      <c r="D4" s="28"/>
      <c r="E4" s="28"/>
      <c r="F4" s="28"/>
      <c r="G4" s="28"/>
      <c r="H4" s="28"/>
      <c r="I4" s="28"/>
      <c r="J4" s="29"/>
    </row>
    <row r="5" spans="1:10" ht="12.75">
      <c r="A5" s="718" t="s">
        <v>80</v>
      </c>
      <c r="B5" s="719"/>
      <c r="C5" s="719"/>
      <c r="D5" s="719"/>
      <c r="E5" s="719"/>
      <c r="F5" s="719"/>
      <c r="G5" s="719"/>
      <c r="H5" s="719"/>
      <c r="I5" s="719"/>
      <c r="J5" s="720"/>
    </row>
    <row r="6" spans="1:10" ht="12.75">
      <c r="A6" s="30"/>
      <c r="B6" s="31"/>
      <c r="C6" s="31"/>
      <c r="D6" s="31"/>
      <c r="E6" s="31"/>
      <c r="F6" s="31"/>
      <c r="G6" s="31"/>
      <c r="H6" s="31"/>
      <c r="I6" s="31"/>
      <c r="J6" s="32"/>
    </row>
    <row r="7" spans="1:10" ht="12.75">
      <c r="A7" s="33" t="s">
        <v>82</v>
      </c>
      <c r="B7" s="34"/>
      <c r="C7" s="35" t="s">
        <v>620</v>
      </c>
      <c r="D7" s="34"/>
      <c r="E7" s="34"/>
      <c r="F7" s="34"/>
      <c r="G7" s="34"/>
      <c r="H7" s="34"/>
      <c r="I7" s="34"/>
      <c r="J7" s="36"/>
    </row>
    <row r="8" spans="1:10" ht="12.75">
      <c r="A8" s="33" t="s">
        <v>51</v>
      </c>
      <c r="B8" s="34"/>
      <c r="C8" s="35" t="s">
        <v>554</v>
      </c>
      <c r="D8" s="34"/>
      <c r="E8" s="34"/>
      <c r="F8" s="34"/>
      <c r="G8" s="34"/>
      <c r="H8" s="34"/>
      <c r="I8" s="34"/>
      <c r="J8" s="36"/>
    </row>
    <row r="9" spans="1:10" ht="12.75">
      <c r="A9" s="33"/>
      <c r="B9" s="34"/>
      <c r="C9" s="35" t="s">
        <v>555</v>
      </c>
      <c r="D9" s="34"/>
      <c r="E9" s="34"/>
      <c r="F9" s="34"/>
      <c r="G9" s="34"/>
      <c r="H9" s="34"/>
      <c r="I9" s="34"/>
      <c r="J9" s="36"/>
    </row>
    <row r="10" spans="1:10" ht="12.75">
      <c r="A10" s="33" t="s">
        <v>84</v>
      </c>
      <c r="B10" s="34"/>
      <c r="C10" s="35" t="s">
        <v>556</v>
      </c>
      <c r="D10" s="34"/>
      <c r="E10" s="34"/>
      <c r="F10" s="34"/>
      <c r="G10" s="34"/>
      <c r="H10" s="34"/>
      <c r="I10" s="34"/>
      <c r="J10" s="36"/>
    </row>
    <row r="11" spans="1:10" ht="12.75">
      <c r="A11" s="33" t="s">
        <v>85</v>
      </c>
      <c r="B11" s="34"/>
      <c r="C11" s="35" t="s">
        <v>557</v>
      </c>
      <c r="D11" s="34"/>
      <c r="E11" s="34"/>
      <c r="F11" s="34"/>
      <c r="G11" s="34"/>
      <c r="H11" s="34"/>
      <c r="I11" s="34"/>
      <c r="J11" s="36"/>
    </row>
    <row r="12" spans="1:10" ht="12.75">
      <c r="A12" s="27"/>
      <c r="B12" s="28"/>
      <c r="C12" s="37"/>
      <c r="D12" s="28"/>
      <c r="E12" s="28"/>
      <c r="F12" s="28"/>
      <c r="G12" s="28"/>
      <c r="H12" s="28"/>
      <c r="I12" s="28"/>
      <c r="J12" s="29"/>
    </row>
    <row r="13" spans="1:10" ht="12.75">
      <c r="A13" s="721" t="s">
        <v>49</v>
      </c>
      <c r="B13" s="722"/>
      <c r="C13" s="722"/>
      <c r="D13" s="722"/>
      <c r="E13" s="722"/>
      <c r="F13" s="722"/>
      <c r="G13" s="722"/>
      <c r="H13" s="722"/>
      <c r="I13" s="722"/>
      <c r="J13" s="723"/>
    </row>
    <row r="14" spans="1:10" ht="12.75">
      <c r="A14" s="724"/>
      <c r="B14" s="725"/>
      <c r="C14" s="725"/>
      <c r="D14" s="725"/>
      <c r="E14" s="725"/>
      <c r="F14" s="725"/>
      <c r="G14" s="725"/>
      <c r="H14" s="725"/>
      <c r="I14" s="725"/>
      <c r="J14" s="726"/>
    </row>
    <row r="15" spans="1:10" ht="12.75">
      <c r="A15" s="38"/>
      <c r="B15" s="20"/>
      <c r="C15" s="20"/>
      <c r="D15" s="20"/>
      <c r="E15" s="20"/>
      <c r="F15" s="20"/>
      <c r="G15" s="20"/>
      <c r="H15" s="20"/>
      <c r="I15" s="20"/>
      <c r="J15" s="39"/>
    </row>
    <row r="16" spans="1:10" ht="12.75">
      <c r="A16" s="40" t="s">
        <v>303</v>
      </c>
      <c r="B16" s="34"/>
      <c r="C16" s="34"/>
      <c r="D16" s="34"/>
      <c r="E16" s="34"/>
      <c r="F16" s="34"/>
      <c r="G16" s="34"/>
      <c r="H16" s="34"/>
      <c r="I16" s="34"/>
      <c r="J16" s="36"/>
    </row>
    <row r="17" spans="1:10" ht="12.75">
      <c r="A17" s="40" t="s">
        <v>304</v>
      </c>
      <c r="B17" s="34"/>
      <c r="C17" s="34"/>
      <c r="D17" s="34"/>
      <c r="E17" s="34"/>
      <c r="F17" s="34"/>
      <c r="G17" s="34"/>
      <c r="H17" s="34"/>
      <c r="I17" s="34"/>
      <c r="J17" s="36"/>
    </row>
    <row r="18" spans="1:10" ht="12.75">
      <c r="A18" s="40"/>
      <c r="B18" s="34"/>
      <c r="C18" s="34"/>
      <c r="D18" s="34"/>
      <c r="E18" s="34"/>
      <c r="F18" s="34"/>
      <c r="G18" s="34"/>
      <c r="H18" s="34"/>
      <c r="I18" s="34"/>
      <c r="J18" s="36"/>
    </row>
    <row r="19" spans="1:10" ht="12.75">
      <c r="A19" s="727" t="str">
        <f>CONCATENATE(Cadet!G5,", ",Cadet!K5,", ",LEFT(Cadet!O5),".",)</f>
        <v>, , .</v>
      </c>
      <c r="B19" s="728"/>
      <c r="C19" s="728"/>
      <c r="D19" s="728"/>
      <c r="E19" s="728"/>
      <c r="F19" s="728"/>
      <c r="G19" s="34" t="s">
        <v>305</v>
      </c>
      <c r="H19" s="34"/>
      <c r="I19" s="34"/>
      <c r="J19" s="36"/>
    </row>
    <row r="20" spans="1:10" ht="12.75">
      <c r="A20" s="705" t="s">
        <v>306</v>
      </c>
      <c r="B20" s="739"/>
      <c r="C20" s="739"/>
      <c r="D20" s="739"/>
      <c r="E20" s="739"/>
      <c r="F20" s="739"/>
      <c r="G20" s="34"/>
      <c r="H20" s="34"/>
      <c r="I20" s="34"/>
      <c r="J20" s="36"/>
    </row>
    <row r="21" spans="1:10" ht="12.75">
      <c r="A21" s="41"/>
      <c r="B21" s="42"/>
      <c r="C21" s="42"/>
      <c r="D21" s="42"/>
      <c r="E21" s="42"/>
      <c r="F21" s="42"/>
      <c r="G21" s="34"/>
      <c r="H21" s="34"/>
      <c r="I21" s="34"/>
      <c r="J21" s="36"/>
    </row>
    <row r="22" spans="1:10" ht="12.75">
      <c r="A22" s="43" t="s">
        <v>307</v>
      </c>
      <c r="B22" s="44"/>
      <c r="C22" s="44"/>
      <c r="D22" s="44"/>
      <c r="E22" s="734" t="str">
        <f>(Cadet!M2)</f>
        <v>University of Kansas</v>
      </c>
      <c r="F22" s="735"/>
      <c r="G22" s="735"/>
      <c r="H22" s="735"/>
      <c r="I22" s="735"/>
      <c r="J22" s="736"/>
    </row>
    <row r="23" spans="1:10" ht="12.75">
      <c r="A23" s="30"/>
      <c r="B23" s="44"/>
      <c r="C23" s="44"/>
      <c r="D23" s="44"/>
      <c r="E23" s="703" t="s">
        <v>308</v>
      </c>
      <c r="F23" s="703"/>
      <c r="G23" s="703"/>
      <c r="H23" s="703"/>
      <c r="I23" s="703"/>
      <c r="J23" s="704"/>
    </row>
    <row r="24" spans="1:10" ht="12.75">
      <c r="A24" s="30"/>
      <c r="B24" s="44"/>
      <c r="C24" s="44"/>
      <c r="D24" s="44"/>
      <c r="E24" s="45"/>
      <c r="F24" s="45"/>
      <c r="G24" s="45"/>
      <c r="H24" s="45"/>
      <c r="I24" s="45"/>
      <c r="J24" s="46"/>
    </row>
    <row r="25" spans="1:10" ht="12.75">
      <c r="A25" s="43" t="s">
        <v>309</v>
      </c>
      <c r="B25" s="44"/>
      <c r="C25" s="44"/>
      <c r="D25" s="44"/>
      <c r="E25" s="42"/>
      <c r="F25" s="42"/>
      <c r="G25" s="42"/>
      <c r="H25" s="42"/>
      <c r="I25" s="42"/>
      <c r="J25" s="47"/>
    </row>
    <row r="26" spans="1:10" ht="12.75">
      <c r="A26" s="43"/>
      <c r="B26" s="44"/>
      <c r="C26" s="44"/>
      <c r="D26" s="44"/>
      <c r="E26" s="42"/>
      <c r="F26" s="42"/>
      <c r="G26" s="42"/>
      <c r="H26" s="42"/>
      <c r="I26" s="42"/>
      <c r="J26" s="47"/>
    </row>
    <row r="27" spans="1:10" ht="12.75">
      <c r="A27" s="737">
        <f>Cadet!F69</f>
        <v>0</v>
      </c>
      <c r="B27" s="738"/>
      <c r="C27" s="738"/>
      <c r="D27" s="738"/>
      <c r="E27" s="738"/>
      <c r="F27" s="738"/>
      <c r="G27" s="738"/>
      <c r="H27" s="738"/>
      <c r="I27" s="738"/>
      <c r="J27" s="48" t="s">
        <v>310</v>
      </c>
    </row>
    <row r="28" spans="1:10" ht="12.75">
      <c r="A28" s="705" t="s">
        <v>311</v>
      </c>
      <c r="B28" s="703"/>
      <c r="C28" s="703"/>
      <c r="D28" s="703"/>
      <c r="E28" s="703"/>
      <c r="F28" s="703"/>
      <c r="G28" s="703"/>
      <c r="H28" s="703"/>
      <c r="I28" s="703"/>
      <c r="J28" s="49"/>
    </row>
    <row r="29" spans="1:10" ht="12.75">
      <c r="A29" s="90"/>
      <c r="B29" s="72"/>
      <c r="C29" s="72"/>
      <c r="D29" s="72"/>
      <c r="E29" s="72"/>
      <c r="F29" s="72"/>
      <c r="G29" s="72"/>
      <c r="H29" s="72"/>
      <c r="I29" s="72"/>
      <c r="J29" s="77"/>
    </row>
    <row r="30" spans="1:10" ht="12.75">
      <c r="A30" s="73" t="s">
        <v>312</v>
      </c>
      <c r="B30" s="75"/>
      <c r="C30" s="75"/>
      <c r="D30" s="75"/>
      <c r="E30" s="74"/>
      <c r="F30" s="74"/>
      <c r="G30" s="74"/>
      <c r="H30" s="74"/>
      <c r="I30" s="74"/>
      <c r="J30" s="76"/>
    </row>
    <row r="31" spans="1:10" ht="12.75">
      <c r="A31" s="73" t="s">
        <v>115</v>
      </c>
      <c r="B31" s="75"/>
      <c r="C31" s="75"/>
      <c r="D31" s="75"/>
      <c r="E31" s="74"/>
      <c r="F31" s="74"/>
      <c r="G31" s="74"/>
      <c r="H31" s="74"/>
      <c r="I31" s="74"/>
      <c r="J31" s="76"/>
    </row>
    <row r="32" spans="1:10" ht="12.75">
      <c r="A32" s="71"/>
      <c r="B32" s="75"/>
      <c r="C32" s="75"/>
      <c r="D32" s="75"/>
      <c r="E32" s="74"/>
      <c r="F32" s="74"/>
      <c r="G32" s="74"/>
      <c r="H32" s="74"/>
      <c r="I32" s="74"/>
      <c r="J32" s="76"/>
    </row>
    <row r="33" spans="1:10" ht="12.75">
      <c r="A33" s="71"/>
      <c r="B33" s="75"/>
      <c r="C33" s="75"/>
      <c r="D33" s="75"/>
      <c r="E33" s="74"/>
      <c r="F33" s="74"/>
      <c r="G33" s="74"/>
      <c r="H33" s="74"/>
      <c r="I33" s="74"/>
      <c r="J33" s="76"/>
    </row>
    <row r="34" spans="1:10" ht="12.75">
      <c r="A34" s="71"/>
      <c r="B34" s="75"/>
      <c r="C34" s="75"/>
      <c r="D34" s="75"/>
      <c r="E34" s="74"/>
      <c r="F34" s="74"/>
      <c r="G34" s="74"/>
      <c r="H34" s="74"/>
      <c r="I34" s="74"/>
      <c r="J34" s="76"/>
    </row>
    <row r="35" spans="1:10" ht="12.75">
      <c r="A35" s="71"/>
      <c r="B35" s="75"/>
      <c r="C35" s="75"/>
      <c r="D35" s="75"/>
      <c r="E35" s="74"/>
      <c r="F35" s="74"/>
      <c r="G35" s="74"/>
      <c r="H35" s="74"/>
      <c r="I35" s="74"/>
      <c r="J35" s="76"/>
    </row>
    <row r="36" spans="1:10" ht="12.75">
      <c r="A36" s="727"/>
      <c r="B36" s="728"/>
      <c r="C36" s="728"/>
      <c r="D36" s="728"/>
      <c r="E36" s="728"/>
      <c r="F36" s="728"/>
      <c r="G36" s="74"/>
      <c r="H36" s="729"/>
      <c r="I36" s="730"/>
      <c r="J36" s="731"/>
    </row>
    <row r="37" spans="1:10" ht="12.75">
      <c r="A37" s="73" t="s">
        <v>116</v>
      </c>
      <c r="B37" s="75"/>
      <c r="C37" s="75"/>
      <c r="D37" s="75"/>
      <c r="E37" s="74"/>
      <c r="F37" s="74"/>
      <c r="G37" s="74"/>
      <c r="H37" s="78" t="s">
        <v>117</v>
      </c>
      <c r="I37" s="74"/>
      <c r="J37" s="76"/>
    </row>
    <row r="38" spans="1:10" ht="13.5" thickBot="1">
      <c r="A38" s="91"/>
      <c r="B38" s="92"/>
      <c r="C38" s="92"/>
      <c r="D38" s="92"/>
      <c r="E38" s="93"/>
      <c r="F38" s="93"/>
      <c r="G38" s="93"/>
      <c r="H38" s="93"/>
      <c r="I38" s="93"/>
      <c r="J38" s="94"/>
    </row>
    <row r="39" spans="1:10" ht="13.5" thickTop="1">
      <c r="A39" s="706" t="s">
        <v>190</v>
      </c>
      <c r="B39" s="707"/>
      <c r="C39" s="707"/>
      <c r="D39" s="707"/>
      <c r="E39" s="707"/>
      <c r="F39" s="707"/>
      <c r="G39" s="707"/>
      <c r="H39" s="707"/>
      <c r="I39" s="707"/>
      <c r="J39" s="708"/>
    </row>
    <row r="40" spans="1:10" ht="12.75">
      <c r="A40" s="709"/>
      <c r="B40" s="710"/>
      <c r="C40" s="710"/>
      <c r="D40" s="710"/>
      <c r="E40" s="710"/>
      <c r="F40" s="710"/>
      <c r="G40" s="710"/>
      <c r="H40" s="710"/>
      <c r="I40" s="710"/>
      <c r="J40" s="711"/>
    </row>
    <row r="41" spans="1:10" ht="12.75">
      <c r="A41" s="71"/>
      <c r="B41" s="75"/>
      <c r="C41" s="75"/>
      <c r="D41" s="75"/>
      <c r="E41" s="74"/>
      <c r="F41" s="74"/>
      <c r="G41" s="74"/>
      <c r="H41" s="74"/>
      <c r="I41" s="74"/>
      <c r="J41" s="76"/>
    </row>
    <row r="42" spans="1:10" ht="12.75">
      <c r="A42" s="73" t="s">
        <v>191</v>
      </c>
      <c r="B42" s="75"/>
      <c r="C42" s="75"/>
      <c r="D42" s="75"/>
      <c r="E42" s="74"/>
      <c r="F42" s="74"/>
      <c r="G42" s="74"/>
      <c r="H42" s="74"/>
      <c r="I42" s="74"/>
      <c r="J42" s="76"/>
    </row>
    <row r="43" spans="1:10" ht="12.75">
      <c r="A43" s="73" t="s">
        <v>192</v>
      </c>
      <c r="B43" s="75"/>
      <c r="C43" s="75"/>
      <c r="D43" s="75"/>
      <c r="E43" s="74"/>
      <c r="F43" s="74"/>
      <c r="G43" s="74"/>
      <c r="H43" s="74"/>
      <c r="I43" s="74"/>
      <c r="J43" s="76"/>
    </row>
    <row r="44" spans="1:10" ht="12.75">
      <c r="A44" s="73"/>
      <c r="B44" s="75"/>
      <c r="C44" s="75"/>
      <c r="D44" s="75"/>
      <c r="E44" s="74"/>
      <c r="F44" s="74"/>
      <c r="G44" s="74"/>
      <c r="H44" s="74"/>
      <c r="I44" s="74"/>
      <c r="J44" s="76"/>
    </row>
    <row r="45" spans="1:10" ht="12.75">
      <c r="A45" s="727" t="str">
        <f>(Cadet!D2)</f>
        <v>University of Kansas</v>
      </c>
      <c r="B45" s="728"/>
      <c r="C45" s="728"/>
      <c r="D45" s="728"/>
      <c r="E45" s="728"/>
      <c r="F45" s="728"/>
      <c r="G45" s="728"/>
      <c r="H45" s="88" t="s">
        <v>193</v>
      </c>
      <c r="I45" s="74"/>
      <c r="J45" s="76"/>
    </row>
    <row r="46" spans="1:10" ht="12.75">
      <c r="A46" s="732" t="s">
        <v>308</v>
      </c>
      <c r="B46" s="733"/>
      <c r="C46" s="733"/>
      <c r="D46" s="733"/>
      <c r="E46" s="733"/>
      <c r="F46" s="733"/>
      <c r="G46" s="733"/>
      <c r="H46" s="74"/>
      <c r="I46" s="74"/>
      <c r="J46" s="76"/>
    </row>
    <row r="47" spans="1:10" ht="12.75">
      <c r="A47" s="90"/>
      <c r="B47" s="72"/>
      <c r="C47" s="72"/>
      <c r="D47" s="72"/>
      <c r="E47" s="72"/>
      <c r="F47" s="72"/>
      <c r="G47" s="72"/>
      <c r="H47" s="74"/>
      <c r="I47" s="74"/>
      <c r="J47" s="76"/>
    </row>
    <row r="48" spans="1:10" ht="12.75">
      <c r="A48" s="73" t="s">
        <v>194</v>
      </c>
      <c r="B48" s="75"/>
      <c r="C48" s="75"/>
      <c r="D48" s="75"/>
      <c r="E48" s="74"/>
      <c r="F48" s="74"/>
      <c r="G48" s="74"/>
      <c r="H48" s="74"/>
      <c r="I48" s="74"/>
      <c r="J48" s="76"/>
    </row>
    <row r="49" spans="1:10" ht="12.75">
      <c r="A49" s="73" t="s">
        <v>195</v>
      </c>
      <c r="B49" s="75"/>
      <c r="C49" s="75"/>
      <c r="D49" s="75"/>
      <c r="E49" s="74"/>
      <c r="F49" s="74"/>
      <c r="G49" s="74"/>
      <c r="H49" s="74"/>
      <c r="I49" s="74"/>
      <c r="J49" s="76"/>
    </row>
    <row r="50" spans="1:10" ht="12.75">
      <c r="A50" s="71"/>
      <c r="B50" s="75"/>
      <c r="C50" s="75"/>
      <c r="D50" s="75"/>
      <c r="E50" s="74"/>
      <c r="F50" s="74"/>
      <c r="G50" s="74"/>
      <c r="H50" s="74"/>
      <c r="I50" s="74"/>
      <c r="J50" s="76"/>
    </row>
    <row r="51" spans="1:10" ht="12.75">
      <c r="A51" s="71"/>
      <c r="B51" s="75"/>
      <c r="C51" s="75"/>
      <c r="D51" s="75"/>
      <c r="E51" s="74"/>
      <c r="F51" s="74"/>
      <c r="G51" s="74"/>
      <c r="H51" s="74"/>
      <c r="I51" s="74"/>
      <c r="J51" s="76"/>
    </row>
    <row r="52" spans="1:10" ht="12.75">
      <c r="A52" s="71"/>
      <c r="B52" s="75"/>
      <c r="C52" s="75"/>
      <c r="D52" s="75"/>
      <c r="E52" s="74"/>
      <c r="F52" s="74"/>
      <c r="G52" s="74"/>
      <c r="H52" s="74"/>
      <c r="I52" s="74"/>
      <c r="J52" s="76"/>
    </row>
    <row r="53" spans="1:10" ht="12.75">
      <c r="A53" s="71"/>
      <c r="B53" s="75"/>
      <c r="C53" s="75"/>
      <c r="D53" s="75"/>
      <c r="E53" s="74"/>
      <c r="F53" s="74"/>
      <c r="G53" s="74"/>
      <c r="H53" s="74"/>
      <c r="I53" s="74"/>
      <c r="J53" s="76"/>
    </row>
    <row r="54" spans="1:10" ht="12.75">
      <c r="A54" s="71"/>
      <c r="B54" s="75"/>
      <c r="C54" s="75"/>
      <c r="D54" s="75"/>
      <c r="E54" s="74"/>
      <c r="F54" s="74"/>
      <c r="G54" s="74"/>
      <c r="H54" s="74"/>
      <c r="I54" s="74"/>
      <c r="J54" s="76"/>
    </row>
    <row r="55" spans="1:10" ht="12.75">
      <c r="A55" s="727"/>
      <c r="B55" s="728"/>
      <c r="C55" s="728"/>
      <c r="D55" s="728"/>
      <c r="E55" s="728"/>
      <c r="F55" s="728"/>
      <c r="G55" s="74"/>
      <c r="H55" s="729"/>
      <c r="I55" s="730"/>
      <c r="J55" s="731"/>
    </row>
    <row r="56" spans="1:10" ht="12.75">
      <c r="A56" s="73" t="s">
        <v>116</v>
      </c>
      <c r="B56" s="75"/>
      <c r="C56" s="75"/>
      <c r="D56" s="75"/>
      <c r="E56" s="74"/>
      <c r="F56" s="74"/>
      <c r="G56" s="74"/>
      <c r="H56" s="78" t="s">
        <v>117</v>
      </c>
      <c r="I56" s="74"/>
      <c r="J56" s="76"/>
    </row>
    <row r="57" spans="1:10" ht="12.75">
      <c r="A57" s="68"/>
      <c r="B57" s="69"/>
      <c r="C57" s="69"/>
      <c r="D57" s="69"/>
      <c r="E57" s="69"/>
      <c r="F57" s="69"/>
      <c r="G57" s="69"/>
      <c r="H57" s="69"/>
      <c r="I57" s="69"/>
      <c r="J57" s="70"/>
    </row>
    <row r="58" spans="1:10" ht="12.75">
      <c r="A58" s="79" t="s">
        <v>196</v>
      </c>
      <c r="B58" s="80"/>
      <c r="C58" s="80"/>
      <c r="D58" s="80"/>
      <c r="E58" s="81" t="s">
        <v>326</v>
      </c>
      <c r="F58" s="81"/>
      <c r="G58" s="81"/>
      <c r="H58" s="80"/>
      <c r="I58" s="80"/>
      <c r="J58" s="80"/>
    </row>
  </sheetData>
  <sheetProtection/>
  <mergeCells count="17">
    <mergeCell ref="A55:F55"/>
    <mergeCell ref="H55:J55"/>
    <mergeCell ref="A19:F19"/>
    <mergeCell ref="A46:G46"/>
    <mergeCell ref="E22:J22"/>
    <mergeCell ref="A27:I27"/>
    <mergeCell ref="A36:F36"/>
    <mergeCell ref="H36:J36"/>
    <mergeCell ref="A45:G45"/>
    <mergeCell ref="A20:F20"/>
    <mergeCell ref="E23:J23"/>
    <mergeCell ref="A28:I28"/>
    <mergeCell ref="A39:J40"/>
    <mergeCell ref="A2:J2"/>
    <mergeCell ref="A3:J3"/>
    <mergeCell ref="A5:J5"/>
    <mergeCell ref="A13:J14"/>
  </mergeCells>
  <printOptions horizontalCentered="1"/>
  <pageMargins left="0.5" right="0.5" top="0.5" bottom="0.5" header="0.25" footer="0.25"/>
  <pageSetup horizontalDpi="600" verticalDpi="600" orientation="portrait" scale="97" r:id="rId1"/>
</worksheet>
</file>

<file path=xl/worksheets/sheet6.xml><?xml version="1.0" encoding="utf-8"?>
<worksheet xmlns="http://schemas.openxmlformats.org/spreadsheetml/2006/main" xmlns:r="http://schemas.openxmlformats.org/officeDocument/2006/relationships">
  <dimension ref="A2:D21"/>
  <sheetViews>
    <sheetView zoomScalePageLayoutView="0" workbookViewId="0" topLeftCell="A1">
      <selection activeCell="D10" sqref="D10"/>
    </sheetView>
  </sheetViews>
  <sheetFormatPr defaultColWidth="9.140625" defaultRowHeight="12.75"/>
  <cols>
    <col min="1" max="1" width="28.28125" style="0" customWidth="1"/>
    <col min="2" max="2" width="36.8515625" style="0" customWidth="1"/>
    <col min="3" max="3" width="5.8515625" style="0" customWidth="1"/>
    <col min="4" max="4" width="32.7109375" style="0" customWidth="1"/>
  </cols>
  <sheetData>
    <row r="2" spans="1:4" ht="19.5" customHeight="1">
      <c r="A2" s="749" t="s">
        <v>6</v>
      </c>
      <c r="B2" s="750"/>
      <c r="C2" s="51" t="s">
        <v>324</v>
      </c>
      <c r="D2" s="65"/>
    </row>
    <row r="3" spans="1:4" ht="18" customHeight="1">
      <c r="A3" s="751" t="s">
        <v>607</v>
      </c>
      <c r="B3" s="752"/>
      <c r="C3" s="66"/>
      <c r="D3" s="104"/>
    </row>
    <row r="4" spans="1:4" ht="25.5" customHeight="1">
      <c r="A4" s="753" t="s">
        <v>7</v>
      </c>
      <c r="B4" s="726"/>
      <c r="C4" s="11"/>
      <c r="D4" s="7"/>
    </row>
    <row r="5" spans="1:4" ht="12.75">
      <c r="A5" s="1"/>
      <c r="B5" s="2"/>
      <c r="C5" s="2"/>
      <c r="D5" s="3"/>
    </row>
    <row r="6" spans="1:4" ht="26.25" customHeight="1">
      <c r="A6" s="4"/>
      <c r="B6" s="5"/>
      <c r="C6" s="5"/>
      <c r="D6" s="12"/>
    </row>
    <row r="7" spans="1:4" s="52" customFormat="1" ht="13.5">
      <c r="A7" s="53" t="s">
        <v>8</v>
      </c>
      <c r="B7" s="60" t="str">
        <f>CONCATENATE(Cadet!G5,", ",Cadet!K5,"  ",LEFT(Cadet!O5),".",)</f>
        <v>,   .</v>
      </c>
      <c r="C7" s="54" t="s">
        <v>9</v>
      </c>
      <c r="D7" s="55"/>
    </row>
    <row r="8" spans="1:4" s="52" customFormat="1" ht="20.25" customHeight="1">
      <c r="A8" s="56" t="s">
        <v>704</v>
      </c>
      <c r="B8" s="54"/>
      <c r="C8" s="54"/>
      <c r="D8" s="55"/>
    </row>
    <row r="9" spans="1:4" s="52" customFormat="1" ht="21" customHeight="1">
      <c r="A9" s="56" t="s">
        <v>705</v>
      </c>
      <c r="B9" s="54"/>
      <c r="C9" s="54"/>
      <c r="D9" s="55"/>
    </row>
    <row r="10" spans="1:4" ht="29.25" customHeight="1">
      <c r="A10" s="4"/>
      <c r="B10" s="5"/>
      <c r="C10" s="5"/>
      <c r="D10" s="12"/>
    </row>
    <row r="11" spans="1:4" ht="29.25" customHeight="1">
      <c r="A11" s="4"/>
      <c r="B11" s="5"/>
      <c r="C11" s="5"/>
      <c r="D11" s="12"/>
    </row>
    <row r="12" spans="1:4" ht="29.25" customHeight="1">
      <c r="A12" s="4"/>
      <c r="B12" s="5"/>
      <c r="C12" s="5"/>
      <c r="D12" s="12"/>
    </row>
    <row r="13" spans="1:4" ht="29.25" customHeight="1">
      <c r="A13" s="4"/>
      <c r="B13" s="5"/>
      <c r="C13" s="5"/>
      <c r="D13" s="12"/>
    </row>
    <row r="14" spans="1:4" ht="29.25" customHeight="1">
      <c r="A14" s="11"/>
      <c r="B14" s="6"/>
      <c r="C14" s="6"/>
      <c r="D14" s="7"/>
    </row>
    <row r="15" spans="1:4" ht="12.75">
      <c r="A15" s="740" t="s">
        <v>10</v>
      </c>
      <c r="B15" s="741"/>
      <c r="C15" s="741"/>
      <c r="D15" s="742"/>
    </row>
    <row r="16" spans="1:4" ht="12.75">
      <c r="A16" s="743"/>
      <c r="B16" s="744"/>
      <c r="C16" s="744"/>
      <c r="D16" s="745"/>
    </row>
    <row r="17" spans="1:4" ht="12.75">
      <c r="A17" s="746"/>
      <c r="B17" s="747"/>
      <c r="C17" s="747"/>
      <c r="D17" s="748"/>
    </row>
    <row r="18" spans="1:4" ht="12.75">
      <c r="A18" s="57" t="s">
        <v>11</v>
      </c>
      <c r="D18" s="58" t="s">
        <v>12</v>
      </c>
    </row>
    <row r="21" ht="15">
      <c r="A21" s="178" t="s">
        <v>197</v>
      </c>
    </row>
  </sheetData>
  <sheetProtection/>
  <mergeCells count="4">
    <mergeCell ref="A15:D17"/>
    <mergeCell ref="A2:B2"/>
    <mergeCell ref="A3:B3"/>
    <mergeCell ref="A4:B4"/>
  </mergeCells>
  <printOptions horizontalCentered="1"/>
  <pageMargins left="0.25" right="0.25" top="0.25" bottom="0.25" header="0.25" footer="0.25"/>
  <pageSetup firstPageNumber="1" useFirstPageNumber="1"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34"/>
  <sheetViews>
    <sheetView zoomScalePageLayoutView="0" workbookViewId="0" topLeftCell="A1">
      <selection activeCell="M55" sqref="M55"/>
    </sheetView>
  </sheetViews>
  <sheetFormatPr defaultColWidth="9.140625" defaultRowHeight="12.75"/>
  <cols>
    <col min="1" max="16384" width="9.140625" style="22" customWidth="1"/>
  </cols>
  <sheetData>
    <row r="1" spans="1:11" ht="12">
      <c r="A1" s="755" t="s">
        <v>278</v>
      </c>
      <c r="B1" s="755"/>
      <c r="C1" s="755"/>
      <c r="D1" s="755"/>
      <c r="E1" s="755"/>
      <c r="F1" s="755"/>
      <c r="G1" s="755"/>
      <c r="H1" s="755"/>
      <c r="I1" s="755"/>
      <c r="J1" s="755"/>
      <c r="K1" s="755"/>
    </row>
    <row r="2" spans="1:3" ht="11.25">
      <c r="A2" s="22" t="s">
        <v>156</v>
      </c>
      <c r="C2" s="22" t="s">
        <v>593</v>
      </c>
    </row>
    <row r="3" spans="1:3" ht="11.25">
      <c r="A3" s="22" t="s">
        <v>282</v>
      </c>
      <c r="C3" s="22" t="s">
        <v>0</v>
      </c>
    </row>
    <row r="4" spans="1:3" ht="11.25">
      <c r="A4" s="22" t="s">
        <v>248</v>
      </c>
      <c r="C4" s="22" t="s">
        <v>42</v>
      </c>
    </row>
    <row r="5" spans="1:3" ht="11.25">
      <c r="A5" s="22" t="s">
        <v>283</v>
      </c>
      <c r="C5" s="22" t="s">
        <v>232</v>
      </c>
    </row>
    <row r="6" spans="1:3" ht="11.25">
      <c r="A6" s="22" t="s">
        <v>233</v>
      </c>
      <c r="C6" s="22" t="s">
        <v>576</v>
      </c>
    </row>
    <row r="7" spans="1:3" ht="12">
      <c r="A7" s="22" t="s">
        <v>539</v>
      </c>
      <c r="C7" s="22" t="s">
        <v>540</v>
      </c>
    </row>
    <row r="8" spans="1:3" ht="11.25">
      <c r="A8" s="22" t="s">
        <v>538</v>
      </c>
      <c r="C8" s="22" t="s">
        <v>541</v>
      </c>
    </row>
    <row r="10" spans="1:11" ht="12">
      <c r="A10" s="755" t="s">
        <v>279</v>
      </c>
      <c r="B10" s="755"/>
      <c r="C10" s="755"/>
      <c r="D10" s="755"/>
      <c r="E10" s="755"/>
      <c r="F10" s="755"/>
      <c r="G10" s="755"/>
      <c r="H10" s="755"/>
      <c r="I10" s="755"/>
      <c r="J10" s="755"/>
      <c r="K10" s="755"/>
    </row>
    <row r="11" spans="1:3" ht="11.25">
      <c r="A11" s="22" t="s">
        <v>151</v>
      </c>
      <c r="C11" s="22" t="s">
        <v>152</v>
      </c>
    </row>
    <row r="12" spans="1:3" ht="11.25">
      <c r="A12" s="22" t="s">
        <v>153</v>
      </c>
      <c r="C12" s="22" t="s">
        <v>706</v>
      </c>
    </row>
    <row r="13" spans="1:3" ht="11.25">
      <c r="A13" s="22" t="s">
        <v>154</v>
      </c>
      <c r="C13" s="22" t="s">
        <v>155</v>
      </c>
    </row>
    <row r="14" spans="1:3" ht="11.25">
      <c r="A14" s="22" t="s">
        <v>280</v>
      </c>
      <c r="C14" s="22" t="s">
        <v>281</v>
      </c>
    </row>
    <row r="15" spans="1:3" ht="11.25">
      <c r="A15" s="22" t="s">
        <v>610</v>
      </c>
      <c r="C15" s="22" t="s">
        <v>709</v>
      </c>
    </row>
    <row r="16" ht="11.25">
      <c r="C16" s="22" t="s">
        <v>710</v>
      </c>
    </row>
    <row r="18" spans="1:11" ht="12">
      <c r="A18" s="754" t="s">
        <v>286</v>
      </c>
      <c r="B18" s="754"/>
      <c r="C18" s="754"/>
      <c r="D18" s="754"/>
      <c r="E18" s="754"/>
      <c r="F18" s="754"/>
      <c r="G18" s="754"/>
      <c r="H18" s="754"/>
      <c r="I18" s="754"/>
      <c r="J18" s="754"/>
      <c r="K18" s="754"/>
    </row>
    <row r="19" spans="1:3" ht="11.25">
      <c r="A19" s="22" t="s">
        <v>147</v>
      </c>
      <c r="C19" s="22" t="s">
        <v>148</v>
      </c>
    </row>
    <row r="20" spans="1:3" ht="11.25">
      <c r="A20" s="22" t="s">
        <v>236</v>
      </c>
      <c r="C20" s="22" t="s">
        <v>708</v>
      </c>
    </row>
    <row r="21" spans="1:3" ht="11.25">
      <c r="A21" s="22" t="s">
        <v>131</v>
      </c>
      <c r="C21" s="22" t="s">
        <v>707</v>
      </c>
    </row>
    <row r="22" spans="1:3" ht="11.25">
      <c r="A22" s="22" t="s">
        <v>284</v>
      </c>
      <c r="C22" s="22" t="s">
        <v>285</v>
      </c>
    </row>
    <row r="23" spans="1:3" ht="11.25">
      <c r="A23" s="22" t="s">
        <v>313</v>
      </c>
      <c r="C23" s="22" t="s">
        <v>314</v>
      </c>
    </row>
    <row r="24" ht="11.25">
      <c r="C24" s="22" t="s">
        <v>315</v>
      </c>
    </row>
    <row r="25" spans="1:3" ht="11.25">
      <c r="A25" s="22" t="s">
        <v>149</v>
      </c>
      <c r="C25" s="22" t="s">
        <v>150</v>
      </c>
    </row>
    <row r="27" spans="1:11" ht="12">
      <c r="A27" s="754" t="s">
        <v>287</v>
      </c>
      <c r="B27" s="754"/>
      <c r="C27" s="754"/>
      <c r="D27" s="754"/>
      <c r="E27" s="754"/>
      <c r="F27" s="754"/>
      <c r="G27" s="754"/>
      <c r="H27" s="754"/>
      <c r="I27" s="754"/>
      <c r="J27" s="754"/>
      <c r="K27" s="754"/>
    </row>
    <row r="28" spans="1:3" ht="11.25">
      <c r="A28" s="22" t="s">
        <v>53</v>
      </c>
      <c r="C28" s="22" t="s">
        <v>54</v>
      </c>
    </row>
    <row r="29" spans="1:3" ht="11.25">
      <c r="A29" s="22" t="s">
        <v>296</v>
      </c>
      <c r="C29" s="22" t="s">
        <v>454</v>
      </c>
    </row>
    <row r="30" ht="11.25">
      <c r="C30" s="22" t="s">
        <v>455</v>
      </c>
    </row>
    <row r="32" spans="1:11" ht="12">
      <c r="A32" s="754" t="s">
        <v>288</v>
      </c>
      <c r="B32" s="754"/>
      <c r="C32" s="754"/>
      <c r="D32" s="754"/>
      <c r="E32" s="754"/>
      <c r="F32" s="754"/>
      <c r="G32" s="754"/>
      <c r="H32" s="754"/>
      <c r="I32" s="754"/>
      <c r="J32" s="754"/>
      <c r="K32" s="754"/>
    </row>
    <row r="33" spans="1:3" ht="11.25">
      <c r="A33" s="22" t="s">
        <v>594</v>
      </c>
      <c r="C33" s="22" t="s">
        <v>456</v>
      </c>
    </row>
    <row r="34" spans="1:3" ht="11.25">
      <c r="A34" s="22" t="s">
        <v>289</v>
      </c>
      <c r="C34" s="22" t="s">
        <v>290</v>
      </c>
    </row>
  </sheetData>
  <sheetProtection/>
  <mergeCells count="5">
    <mergeCell ref="A32:K32"/>
    <mergeCell ref="A1:K1"/>
    <mergeCell ref="A10:K10"/>
    <mergeCell ref="A18:K18"/>
    <mergeCell ref="A27:K27"/>
  </mergeCells>
  <printOptions horizontalCentered="1"/>
  <pageMargins left="0.25" right="0.25" top="1" bottom="1" header="0.5" footer="0.5"/>
  <pageSetup horizontalDpi="600" verticalDpi="600" orientation="portrait"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AF50"/>
  <sheetViews>
    <sheetView showZeros="0" zoomScalePageLayoutView="0" workbookViewId="0" topLeftCell="A1">
      <selection activeCell="AP27" sqref="AP27"/>
    </sheetView>
  </sheetViews>
  <sheetFormatPr defaultColWidth="9.140625" defaultRowHeight="12.75"/>
  <cols>
    <col min="1" max="32" width="3.140625" style="0" customWidth="1"/>
    <col min="33" max="41" width="3.28125" style="0" customWidth="1"/>
  </cols>
  <sheetData>
    <row r="1" spans="1:32" ht="18" customHeight="1">
      <c r="A1" s="756" t="s">
        <v>75</v>
      </c>
      <c r="B1" s="757"/>
      <c r="C1" s="757"/>
      <c r="D1" s="757"/>
      <c r="E1" s="757"/>
      <c r="F1" s="757"/>
      <c r="G1" s="757"/>
      <c r="H1" s="757"/>
      <c r="I1" s="757"/>
      <c r="J1" s="757"/>
      <c r="K1" s="757"/>
      <c r="L1" s="757"/>
      <c r="M1" s="757"/>
      <c r="N1" s="757"/>
      <c r="O1" s="757"/>
      <c r="P1" s="757"/>
      <c r="Q1" s="757"/>
      <c r="R1" s="757"/>
      <c r="S1" s="757"/>
      <c r="T1" s="757"/>
      <c r="U1" s="757"/>
      <c r="V1" s="757"/>
      <c r="W1" s="757"/>
      <c r="X1" s="758"/>
      <c r="Y1" s="762" t="s">
        <v>77</v>
      </c>
      <c r="Z1" s="763"/>
      <c r="AA1" s="763"/>
      <c r="AB1" s="763"/>
      <c r="AC1" s="763"/>
      <c r="AD1" s="763"/>
      <c r="AE1" s="763"/>
      <c r="AF1" s="750"/>
    </row>
    <row r="2" spans="1:32" ht="18" customHeight="1">
      <c r="A2" s="759" t="s">
        <v>76</v>
      </c>
      <c r="B2" s="760"/>
      <c r="C2" s="760"/>
      <c r="D2" s="760"/>
      <c r="E2" s="760"/>
      <c r="F2" s="760"/>
      <c r="G2" s="760"/>
      <c r="H2" s="760"/>
      <c r="I2" s="760"/>
      <c r="J2" s="760"/>
      <c r="K2" s="760"/>
      <c r="L2" s="760"/>
      <c r="M2" s="760"/>
      <c r="N2" s="760"/>
      <c r="O2" s="760"/>
      <c r="P2" s="760"/>
      <c r="Q2" s="760"/>
      <c r="R2" s="760"/>
      <c r="S2" s="760"/>
      <c r="T2" s="760"/>
      <c r="U2" s="760"/>
      <c r="V2" s="760"/>
      <c r="W2" s="760"/>
      <c r="X2" s="761"/>
      <c r="Y2" s="764">
        <v>42174</v>
      </c>
      <c r="Z2" s="765"/>
      <c r="AA2" s="765"/>
      <c r="AB2" s="765"/>
      <c r="AC2" s="765"/>
      <c r="AD2" s="765"/>
      <c r="AE2" s="765"/>
      <c r="AF2" s="766"/>
    </row>
    <row r="3" spans="1:32" ht="12.75">
      <c r="A3" s="136" t="s">
        <v>302</v>
      </c>
      <c r="B3" s="2"/>
      <c r="C3" s="2"/>
      <c r="D3" s="2"/>
      <c r="E3" s="2"/>
      <c r="F3" s="2"/>
      <c r="G3" s="2"/>
      <c r="H3" s="2"/>
      <c r="I3" s="2"/>
      <c r="J3" s="2"/>
      <c r="K3" s="2"/>
      <c r="L3" s="2"/>
      <c r="M3" s="2"/>
      <c r="N3" s="2"/>
      <c r="O3" s="2"/>
      <c r="P3" s="3"/>
      <c r="Q3" s="136" t="s">
        <v>295</v>
      </c>
      <c r="R3" s="2"/>
      <c r="S3" s="2"/>
      <c r="T3" s="2"/>
      <c r="U3" s="2"/>
      <c r="V3" s="2"/>
      <c r="W3" s="2"/>
      <c r="X3" s="2"/>
      <c r="Y3" s="2"/>
      <c r="Z3" s="2"/>
      <c r="AA3" s="2"/>
      <c r="AB3" s="2"/>
      <c r="AC3" s="2"/>
      <c r="AD3" s="2"/>
      <c r="AE3" s="2"/>
      <c r="AF3" s="3"/>
    </row>
    <row r="4" spans="1:32" ht="12.75">
      <c r="A4" s="767"/>
      <c r="B4" s="768"/>
      <c r="C4" s="768"/>
      <c r="D4" s="768"/>
      <c r="E4" s="768"/>
      <c r="F4" s="768"/>
      <c r="G4" s="768"/>
      <c r="H4" s="768"/>
      <c r="I4" s="768"/>
      <c r="J4" s="768"/>
      <c r="K4" s="768"/>
      <c r="L4" s="768"/>
      <c r="M4" s="768"/>
      <c r="N4" s="768"/>
      <c r="O4" s="768"/>
      <c r="P4" s="769"/>
      <c r="Q4" s="767" t="s">
        <v>198</v>
      </c>
      <c r="R4" s="768"/>
      <c r="S4" s="768"/>
      <c r="T4" s="768"/>
      <c r="U4" s="768"/>
      <c r="V4" s="768"/>
      <c r="W4" s="768"/>
      <c r="X4" s="768"/>
      <c r="Y4" s="768"/>
      <c r="Z4" s="768"/>
      <c r="AA4" s="768"/>
      <c r="AB4" s="768"/>
      <c r="AC4" s="768"/>
      <c r="AD4" s="768"/>
      <c r="AE4" s="768"/>
      <c r="AF4" s="769"/>
    </row>
    <row r="5" spans="1:32" ht="12.75">
      <c r="A5" s="767"/>
      <c r="B5" s="768"/>
      <c r="C5" s="768"/>
      <c r="D5" s="768"/>
      <c r="E5" s="768"/>
      <c r="F5" s="768"/>
      <c r="G5" s="768"/>
      <c r="H5" s="768"/>
      <c r="I5" s="768"/>
      <c r="J5" s="768"/>
      <c r="K5" s="768"/>
      <c r="L5" s="768"/>
      <c r="M5" s="768"/>
      <c r="N5" s="768"/>
      <c r="O5" s="768"/>
      <c r="P5" s="769"/>
      <c r="Q5" s="767" t="s">
        <v>200</v>
      </c>
      <c r="R5" s="768"/>
      <c r="S5" s="768"/>
      <c r="T5" s="768"/>
      <c r="U5" s="768"/>
      <c r="V5" s="768"/>
      <c r="W5" s="768"/>
      <c r="X5" s="768"/>
      <c r="Y5" s="768"/>
      <c r="Z5" s="768"/>
      <c r="AA5" s="768"/>
      <c r="AB5" s="768"/>
      <c r="AC5" s="768"/>
      <c r="AD5" s="768"/>
      <c r="AE5" s="768"/>
      <c r="AF5" s="769"/>
    </row>
    <row r="6" spans="1:32" ht="12.75">
      <c r="A6" s="767"/>
      <c r="B6" s="768"/>
      <c r="C6" s="768"/>
      <c r="D6" s="768"/>
      <c r="E6" s="768"/>
      <c r="F6" s="768"/>
      <c r="G6" s="768"/>
      <c r="H6" s="768"/>
      <c r="I6" s="768"/>
      <c r="J6" s="768"/>
      <c r="K6" s="768"/>
      <c r="L6" s="768"/>
      <c r="M6" s="768"/>
      <c r="N6" s="768"/>
      <c r="O6" s="768"/>
      <c r="P6" s="769"/>
      <c r="Q6" s="767" t="s">
        <v>201</v>
      </c>
      <c r="R6" s="768"/>
      <c r="S6" s="768"/>
      <c r="T6" s="768"/>
      <c r="U6" s="768"/>
      <c r="V6" s="768"/>
      <c r="W6" s="768"/>
      <c r="X6" s="768"/>
      <c r="Y6" s="768"/>
      <c r="Z6" s="768"/>
      <c r="AA6" s="768"/>
      <c r="AB6" s="768"/>
      <c r="AC6" s="768"/>
      <c r="AD6" s="768"/>
      <c r="AE6" s="768"/>
      <c r="AF6" s="769"/>
    </row>
    <row r="7" spans="1:32" ht="12.75">
      <c r="A7" s="770"/>
      <c r="B7" s="771"/>
      <c r="C7" s="771"/>
      <c r="D7" s="771"/>
      <c r="E7" s="771"/>
      <c r="F7" s="771"/>
      <c r="G7" s="771"/>
      <c r="H7" s="771"/>
      <c r="I7" s="771"/>
      <c r="J7" s="771"/>
      <c r="K7" s="771"/>
      <c r="L7" s="771"/>
      <c r="M7" s="771"/>
      <c r="N7" s="771"/>
      <c r="O7" s="771"/>
      <c r="P7" s="772"/>
      <c r="Q7" s="770" t="s">
        <v>199</v>
      </c>
      <c r="R7" s="771"/>
      <c r="S7" s="771"/>
      <c r="T7" s="771"/>
      <c r="U7" s="771"/>
      <c r="V7" s="771"/>
      <c r="W7" s="771"/>
      <c r="X7" s="771"/>
      <c r="Y7" s="771"/>
      <c r="Z7" s="771"/>
      <c r="AA7" s="771"/>
      <c r="AB7" s="771"/>
      <c r="AC7" s="771"/>
      <c r="AD7" s="771"/>
      <c r="AE7" s="771"/>
      <c r="AF7" s="772"/>
    </row>
    <row r="8" spans="1:32" ht="12.75">
      <c r="A8" s="773" t="s">
        <v>560</v>
      </c>
      <c r="B8" s="774"/>
      <c r="C8" s="774"/>
      <c r="D8" s="774"/>
      <c r="E8" s="774"/>
      <c r="F8" s="774"/>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5"/>
    </row>
    <row r="9" spans="1:32" ht="12.75">
      <c r="A9" s="8" t="s">
        <v>561</v>
      </c>
      <c r="B9" s="2"/>
      <c r="C9" s="2"/>
      <c r="D9" s="2"/>
      <c r="E9" s="2"/>
      <c r="F9" s="2"/>
      <c r="G9" s="2"/>
      <c r="H9" s="2"/>
      <c r="I9" s="2"/>
      <c r="J9" s="2"/>
      <c r="K9" s="3"/>
      <c r="L9" s="8" t="s">
        <v>562</v>
      </c>
      <c r="M9" s="2"/>
      <c r="N9" s="2"/>
      <c r="O9" s="2"/>
      <c r="P9" s="3"/>
      <c r="Q9" s="8" t="s">
        <v>563</v>
      </c>
      <c r="R9" s="2"/>
      <c r="S9" s="2"/>
      <c r="T9" s="2"/>
      <c r="U9" s="3"/>
      <c r="V9" s="8" t="s">
        <v>565</v>
      </c>
      <c r="W9" s="2"/>
      <c r="X9" s="2"/>
      <c r="Y9" s="2"/>
      <c r="Z9" s="3"/>
      <c r="AA9" s="8" t="s">
        <v>567</v>
      </c>
      <c r="AB9" s="2"/>
      <c r="AC9" s="2"/>
      <c r="AD9" s="2"/>
      <c r="AE9" s="2"/>
      <c r="AF9" s="3"/>
    </row>
    <row r="10" spans="1:32" ht="12.75">
      <c r="A10" s="776" t="str">
        <f>CONCATENATE(Cadet!G5,", ",Cadet!K5,"  ",LEFT(Cadet!O5),".",)</f>
        <v>,   .</v>
      </c>
      <c r="B10" s="777"/>
      <c r="C10" s="777"/>
      <c r="D10" s="777"/>
      <c r="E10" s="777"/>
      <c r="F10" s="777"/>
      <c r="G10" s="777"/>
      <c r="H10" s="777"/>
      <c r="I10" s="777"/>
      <c r="J10" s="777"/>
      <c r="K10" s="778"/>
      <c r="L10" s="767" t="s">
        <v>901</v>
      </c>
      <c r="M10" s="768"/>
      <c r="N10" s="768"/>
      <c r="O10" s="768"/>
      <c r="P10" s="769"/>
      <c r="Q10" s="13" t="s">
        <v>564</v>
      </c>
      <c r="R10" s="5"/>
      <c r="S10" s="5"/>
      <c r="T10" s="5"/>
      <c r="U10" s="12"/>
      <c r="V10" s="13" t="s">
        <v>566</v>
      </c>
      <c r="W10" s="5"/>
      <c r="X10" s="5"/>
      <c r="Y10" s="5"/>
      <c r="Z10" s="12"/>
      <c r="AA10" s="13" t="s">
        <v>566</v>
      </c>
      <c r="AB10" s="5"/>
      <c r="AC10" s="5"/>
      <c r="AD10" s="5"/>
      <c r="AE10" s="5"/>
      <c r="AF10" s="12"/>
    </row>
    <row r="11" spans="1:32" ht="12.75">
      <c r="A11" s="779"/>
      <c r="B11" s="780"/>
      <c r="C11" s="780"/>
      <c r="D11" s="780"/>
      <c r="E11" s="780"/>
      <c r="F11" s="780"/>
      <c r="G11" s="780"/>
      <c r="H11" s="780"/>
      <c r="I11" s="780"/>
      <c r="J11" s="780"/>
      <c r="K11" s="781"/>
      <c r="L11" s="770"/>
      <c r="M11" s="771"/>
      <c r="N11" s="771"/>
      <c r="O11" s="771"/>
      <c r="P11" s="772"/>
      <c r="Q11" s="770" t="s">
        <v>899</v>
      </c>
      <c r="R11" s="771"/>
      <c r="S11" s="771"/>
      <c r="T11" s="771"/>
      <c r="U11" s="772"/>
      <c r="V11" s="770"/>
      <c r="W11" s="771"/>
      <c r="X11" s="771"/>
      <c r="Y11" s="771"/>
      <c r="Z11" s="772"/>
      <c r="AA11" s="782">
        <f>Cadet!$S$5</f>
        <v>0</v>
      </c>
      <c r="AB11" s="783"/>
      <c r="AC11" s="783"/>
      <c r="AD11" s="783"/>
      <c r="AE11" s="783"/>
      <c r="AF11" s="784"/>
    </row>
    <row r="12" spans="1:32" ht="12.75">
      <c r="A12" s="151">
        <v>6</v>
      </c>
      <c r="B12" s="2"/>
      <c r="C12" s="3"/>
      <c r="D12" s="8" t="s">
        <v>569</v>
      </c>
      <c r="E12" s="2"/>
      <c r="F12" s="2"/>
      <c r="G12" s="3"/>
      <c r="H12" s="8" t="s">
        <v>570</v>
      </c>
      <c r="I12" s="2"/>
      <c r="J12" s="2"/>
      <c r="K12" s="2"/>
      <c r="L12" s="2"/>
      <c r="M12" s="2"/>
      <c r="N12" s="2"/>
      <c r="O12" s="2"/>
      <c r="P12" s="2"/>
      <c r="Q12" s="2"/>
      <c r="R12" s="2"/>
      <c r="S12" s="2"/>
      <c r="T12" s="2"/>
      <c r="U12" s="2"/>
      <c r="V12" s="2"/>
      <c r="W12" s="2"/>
      <c r="X12" s="2"/>
      <c r="Y12" s="2"/>
      <c r="Z12" s="3"/>
      <c r="AA12" s="8" t="s">
        <v>571</v>
      </c>
      <c r="AB12" s="2"/>
      <c r="AC12" s="2"/>
      <c r="AD12" s="2"/>
      <c r="AE12" s="2"/>
      <c r="AF12" s="3"/>
    </row>
    <row r="13" spans="1:32" ht="12.75">
      <c r="A13" s="11"/>
      <c r="B13" s="17" t="s">
        <v>568</v>
      </c>
      <c r="C13" s="7"/>
      <c r="D13" s="785" t="str">
        <f>CONCATENATE(Cadet!H19,"-",Cadet!I19,"-",Cadet!J19)</f>
        <v>--</v>
      </c>
      <c r="E13" s="780"/>
      <c r="F13" s="780"/>
      <c r="G13" s="781"/>
      <c r="H13" s="779" t="str">
        <f>CONCATENATE(Cadet!O19,", ",Cadet!W19)</f>
        <v>, </v>
      </c>
      <c r="I13" s="780"/>
      <c r="J13" s="780"/>
      <c r="K13" s="780"/>
      <c r="L13" s="780"/>
      <c r="M13" s="780"/>
      <c r="N13" s="780"/>
      <c r="O13" s="780"/>
      <c r="P13" s="780"/>
      <c r="Q13" s="780"/>
      <c r="R13" s="780"/>
      <c r="S13" s="780"/>
      <c r="T13" s="780"/>
      <c r="U13" s="780"/>
      <c r="V13" s="780"/>
      <c r="W13" s="780"/>
      <c r="X13" s="780"/>
      <c r="Y13" s="780"/>
      <c r="Z13" s="781"/>
      <c r="AA13" s="779">
        <f>Cadet!$G$15</f>
        <v>0</v>
      </c>
      <c r="AB13" s="780"/>
      <c r="AC13" s="780"/>
      <c r="AD13" s="780"/>
      <c r="AE13" s="780"/>
      <c r="AF13" s="781"/>
    </row>
    <row r="14" spans="1:32" ht="12.75">
      <c r="A14" s="8" t="s">
        <v>572</v>
      </c>
      <c r="B14" s="2"/>
      <c r="C14" s="2"/>
      <c r="D14" s="2"/>
      <c r="E14" s="2"/>
      <c r="F14" s="2"/>
      <c r="G14" s="2"/>
      <c r="H14" s="2"/>
      <c r="I14" s="2"/>
      <c r="J14" s="2"/>
      <c r="K14" s="2"/>
      <c r="L14" s="2"/>
      <c r="M14" s="2"/>
      <c r="N14" s="2"/>
      <c r="O14" s="2"/>
      <c r="P14" s="3"/>
      <c r="Q14" s="8" t="s">
        <v>573</v>
      </c>
      <c r="R14" s="2"/>
      <c r="S14" s="2"/>
      <c r="T14" s="2"/>
      <c r="U14" s="2"/>
      <c r="V14" s="2"/>
      <c r="W14" s="2"/>
      <c r="X14" s="2"/>
      <c r="Y14" s="2"/>
      <c r="Z14" s="2"/>
      <c r="AA14" s="2"/>
      <c r="AB14" s="2"/>
      <c r="AC14" s="2"/>
      <c r="AD14" s="2"/>
      <c r="AE14" s="2"/>
      <c r="AF14" s="3"/>
    </row>
    <row r="15" spans="1:32" ht="12.75">
      <c r="A15" s="786">
        <f>Cadet!I13</f>
        <v>0</v>
      </c>
      <c r="B15" s="787"/>
      <c r="C15" s="787"/>
      <c r="D15" s="787"/>
      <c r="E15" s="787"/>
      <c r="F15" s="787"/>
      <c r="G15" s="787"/>
      <c r="H15" s="787"/>
      <c r="I15" s="787"/>
      <c r="J15" s="787"/>
      <c r="K15" s="787"/>
      <c r="L15" s="787"/>
      <c r="M15" s="787"/>
      <c r="N15" s="787"/>
      <c r="O15" s="787"/>
      <c r="P15" s="788"/>
      <c r="Q15" s="767">
        <f>CONCATENATE(Cadet!I9)</f>
      </c>
      <c r="R15" s="768"/>
      <c r="S15" s="768"/>
      <c r="T15" s="768"/>
      <c r="U15" s="768"/>
      <c r="V15" s="768"/>
      <c r="W15" s="768"/>
      <c r="X15" s="768"/>
      <c r="Y15" s="768"/>
      <c r="Z15" s="768"/>
      <c r="AA15" s="768"/>
      <c r="AB15" s="768"/>
      <c r="AC15" s="768"/>
      <c r="AD15" s="768"/>
      <c r="AE15" s="768"/>
      <c r="AF15" s="769"/>
    </row>
    <row r="16" spans="1:32" ht="12.75">
      <c r="A16" s="786" t="str">
        <f>CONCATENATE(Cadet!L13,",",Cadet!N13," ",Cadet!O13)</f>
        <v>, </v>
      </c>
      <c r="B16" s="787"/>
      <c r="C16" s="787"/>
      <c r="D16" s="787"/>
      <c r="E16" s="787"/>
      <c r="F16" s="787"/>
      <c r="G16" s="787"/>
      <c r="H16" s="787"/>
      <c r="I16" s="787"/>
      <c r="J16" s="787"/>
      <c r="K16" s="787"/>
      <c r="L16" s="787"/>
      <c r="M16" s="787"/>
      <c r="N16" s="787"/>
      <c r="O16" s="787"/>
      <c r="P16" s="788"/>
      <c r="Q16" s="767" t="str">
        <f>CONCATENATE(Cadet!L9,", ",Cadet!N9," ",Cadet!O9)</f>
        <v>,  </v>
      </c>
      <c r="R16" s="768"/>
      <c r="S16" s="768"/>
      <c r="T16" s="768"/>
      <c r="U16" s="768"/>
      <c r="V16" s="768"/>
      <c r="W16" s="768"/>
      <c r="X16" s="768"/>
      <c r="Y16" s="768"/>
      <c r="Z16" s="768"/>
      <c r="AA16" s="768"/>
      <c r="AB16" s="768"/>
      <c r="AC16" s="768"/>
      <c r="AD16" s="768"/>
      <c r="AE16" s="768"/>
      <c r="AF16" s="769"/>
    </row>
    <row r="17" spans="1:32" ht="12.75">
      <c r="A17" s="770"/>
      <c r="B17" s="771"/>
      <c r="C17" s="771"/>
      <c r="D17" s="771"/>
      <c r="E17" s="771"/>
      <c r="F17" s="771"/>
      <c r="G17" s="771"/>
      <c r="H17" s="771"/>
      <c r="I17" s="771"/>
      <c r="J17" s="771"/>
      <c r="K17" s="771"/>
      <c r="L17" s="771"/>
      <c r="M17" s="771"/>
      <c r="N17" s="771"/>
      <c r="O17" s="771"/>
      <c r="P17" s="772"/>
      <c r="Q17" s="770"/>
      <c r="R17" s="771"/>
      <c r="S17" s="771"/>
      <c r="T17" s="771"/>
      <c r="U17" s="771"/>
      <c r="V17" s="771"/>
      <c r="W17" s="771"/>
      <c r="X17" s="771"/>
      <c r="Y17" s="771"/>
      <c r="Z17" s="771"/>
      <c r="AA17" s="771"/>
      <c r="AB17" s="771"/>
      <c r="AC17" s="771"/>
      <c r="AD17" s="771"/>
      <c r="AE17" s="771"/>
      <c r="AF17" s="772"/>
    </row>
    <row r="18" spans="1:32" ht="12.75">
      <c r="A18" s="773" t="s">
        <v>574</v>
      </c>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5"/>
    </row>
    <row r="19" spans="1:32" ht="12.75">
      <c r="A19" s="8" t="s">
        <v>120</v>
      </c>
      <c r="B19" s="2"/>
      <c r="C19" s="2"/>
      <c r="D19" s="2"/>
      <c r="E19" s="2"/>
      <c r="F19" s="2"/>
      <c r="G19" s="2"/>
      <c r="H19" s="2"/>
      <c r="I19" s="2"/>
      <c r="J19" s="2"/>
      <c r="K19" s="2"/>
      <c r="L19" s="2"/>
      <c r="M19" s="2"/>
      <c r="N19" s="3"/>
      <c r="O19" s="8" t="s">
        <v>121</v>
      </c>
      <c r="P19" s="2"/>
      <c r="Q19" s="2"/>
      <c r="R19" s="2"/>
      <c r="S19" s="2"/>
      <c r="T19" s="2"/>
      <c r="U19" s="3"/>
      <c r="V19" s="8" t="s">
        <v>123</v>
      </c>
      <c r="W19" s="2"/>
      <c r="X19" s="2"/>
      <c r="Y19" s="2"/>
      <c r="Z19" s="2"/>
      <c r="AA19" s="2"/>
      <c r="AB19" s="2"/>
      <c r="AC19" s="2"/>
      <c r="AD19" s="2"/>
      <c r="AE19" s="2"/>
      <c r="AF19" s="3"/>
    </row>
    <row r="20" spans="1:32" ht="12.75">
      <c r="A20" s="767" t="s">
        <v>198</v>
      </c>
      <c r="B20" s="768"/>
      <c r="C20" s="768"/>
      <c r="D20" s="768"/>
      <c r="E20" s="768"/>
      <c r="F20" s="768"/>
      <c r="G20" s="768"/>
      <c r="H20" s="768"/>
      <c r="I20" s="768"/>
      <c r="J20" s="768"/>
      <c r="K20" s="768"/>
      <c r="L20" s="768"/>
      <c r="M20" s="768"/>
      <c r="N20" s="769"/>
      <c r="O20" s="152" t="s">
        <v>122</v>
      </c>
      <c r="P20" s="5"/>
      <c r="Q20" s="5"/>
      <c r="R20" s="5"/>
      <c r="S20" s="5"/>
      <c r="T20" s="5"/>
      <c r="U20" s="12"/>
      <c r="V20" s="152" t="s">
        <v>124</v>
      </c>
      <c r="W20" s="5"/>
      <c r="X20" s="5"/>
      <c r="Y20" s="5"/>
      <c r="Z20" s="5"/>
      <c r="AA20" s="5"/>
      <c r="AB20" s="5"/>
      <c r="AC20" s="5"/>
      <c r="AD20" s="5"/>
      <c r="AE20" s="5"/>
      <c r="AF20" s="12"/>
    </row>
    <row r="21" spans="1:32" ht="12.75">
      <c r="A21" s="767" t="s">
        <v>199</v>
      </c>
      <c r="B21" s="768"/>
      <c r="C21" s="768"/>
      <c r="D21" s="768"/>
      <c r="E21" s="768"/>
      <c r="F21" s="768"/>
      <c r="G21" s="768"/>
      <c r="H21" s="768"/>
      <c r="I21" s="768"/>
      <c r="J21" s="768"/>
      <c r="K21" s="768"/>
      <c r="L21" s="768"/>
      <c r="M21" s="768"/>
      <c r="N21" s="769"/>
      <c r="O21" s="776" t="s">
        <v>247</v>
      </c>
      <c r="P21" s="777"/>
      <c r="Q21" s="777"/>
      <c r="R21" s="777"/>
      <c r="S21" s="777"/>
      <c r="T21" s="777"/>
      <c r="U21" s="778"/>
      <c r="V21" s="767"/>
      <c r="W21" s="768"/>
      <c r="X21" s="768"/>
      <c r="Y21" s="768"/>
      <c r="Z21" s="768"/>
      <c r="AA21" s="768"/>
      <c r="AB21" s="768"/>
      <c r="AC21" s="768"/>
      <c r="AD21" s="768"/>
      <c r="AE21" s="768"/>
      <c r="AF21" s="769"/>
    </row>
    <row r="22" spans="1:32" ht="12.75">
      <c r="A22" s="770"/>
      <c r="B22" s="771"/>
      <c r="C22" s="771"/>
      <c r="D22" s="771"/>
      <c r="E22" s="771"/>
      <c r="F22" s="771"/>
      <c r="G22" s="771"/>
      <c r="H22" s="771"/>
      <c r="I22" s="771"/>
      <c r="J22" s="771"/>
      <c r="K22" s="771"/>
      <c r="L22" s="771"/>
      <c r="M22" s="771"/>
      <c r="N22" s="772"/>
      <c r="O22" s="779"/>
      <c r="P22" s="780"/>
      <c r="Q22" s="780"/>
      <c r="R22" s="780"/>
      <c r="S22" s="780"/>
      <c r="T22" s="780"/>
      <c r="U22" s="781"/>
      <c r="V22" s="770"/>
      <c r="W22" s="771"/>
      <c r="X22" s="771"/>
      <c r="Y22" s="771"/>
      <c r="Z22" s="771"/>
      <c r="AA22" s="771"/>
      <c r="AB22" s="771"/>
      <c r="AC22" s="771"/>
      <c r="AD22" s="771"/>
      <c r="AE22" s="771"/>
      <c r="AF22" s="772"/>
    </row>
    <row r="23" spans="1:32" ht="12.75">
      <c r="A23" s="8" t="s">
        <v>125</v>
      </c>
      <c r="B23" s="2"/>
      <c r="C23" s="2"/>
      <c r="D23" s="2"/>
      <c r="E23" s="2"/>
      <c r="F23" s="2"/>
      <c r="G23" s="2"/>
      <c r="H23" s="2"/>
      <c r="I23" s="2"/>
      <c r="J23" s="2"/>
      <c r="K23" s="3"/>
      <c r="L23" s="8" t="s">
        <v>126</v>
      </c>
      <c r="M23" s="2"/>
      <c r="N23" s="2"/>
      <c r="O23" s="2"/>
      <c r="P23" s="2"/>
      <c r="Q23" s="2"/>
      <c r="R23" s="2"/>
      <c r="S23" s="2"/>
      <c r="T23" s="2"/>
      <c r="U23" s="3"/>
      <c r="V23" s="8" t="s">
        <v>127</v>
      </c>
      <c r="W23" s="2"/>
      <c r="X23" s="2"/>
      <c r="Y23" s="2"/>
      <c r="Z23" s="2"/>
      <c r="AA23" s="2"/>
      <c r="AB23" s="2"/>
      <c r="AC23" s="2"/>
      <c r="AD23" s="2"/>
      <c r="AE23" s="2"/>
      <c r="AF23" s="3"/>
    </row>
    <row r="24" spans="1:32" ht="12.75">
      <c r="A24" s="789">
        <v>41872</v>
      </c>
      <c r="B24" s="790"/>
      <c r="C24" s="790"/>
      <c r="D24" s="790"/>
      <c r="E24" s="790"/>
      <c r="F24" s="790"/>
      <c r="G24" s="790"/>
      <c r="H24" s="790"/>
      <c r="I24" s="790"/>
      <c r="J24" s="790"/>
      <c r="K24" s="791"/>
      <c r="L24" s="792">
        <v>42065</v>
      </c>
      <c r="M24" s="790"/>
      <c r="N24" s="790"/>
      <c r="O24" s="790"/>
      <c r="P24" s="790"/>
      <c r="Q24" s="790"/>
      <c r="R24" s="790"/>
      <c r="S24" s="790"/>
      <c r="T24" s="790"/>
      <c r="U24" s="791"/>
      <c r="V24" s="152" t="s">
        <v>128</v>
      </c>
      <c r="W24" s="5"/>
      <c r="X24" s="5"/>
      <c r="Y24" s="5"/>
      <c r="Z24" s="5"/>
      <c r="AA24" s="5"/>
      <c r="AB24" s="5"/>
      <c r="AC24" s="5"/>
      <c r="AD24" s="5"/>
      <c r="AE24" s="5"/>
      <c r="AF24" s="12"/>
    </row>
    <row r="25" spans="1:32" ht="12.75">
      <c r="A25" s="764"/>
      <c r="B25" s="765"/>
      <c r="C25" s="765"/>
      <c r="D25" s="765"/>
      <c r="E25" s="765"/>
      <c r="F25" s="765"/>
      <c r="G25" s="765"/>
      <c r="H25" s="765"/>
      <c r="I25" s="765"/>
      <c r="J25" s="765"/>
      <c r="K25" s="766"/>
      <c r="L25" s="764"/>
      <c r="M25" s="765"/>
      <c r="N25" s="765"/>
      <c r="O25" s="765"/>
      <c r="P25" s="765"/>
      <c r="Q25" s="765"/>
      <c r="R25" s="765"/>
      <c r="S25" s="765"/>
      <c r="T25" s="765"/>
      <c r="U25" s="766"/>
      <c r="V25" s="764">
        <f>(Cadet!Q41)</f>
        <v>0</v>
      </c>
      <c r="W25" s="765"/>
      <c r="X25" s="765"/>
      <c r="Y25" s="765"/>
      <c r="Z25" s="765"/>
      <c r="AA25" s="765"/>
      <c r="AB25" s="765"/>
      <c r="AC25" s="765"/>
      <c r="AD25" s="765"/>
      <c r="AE25" s="765"/>
      <c r="AF25" s="766"/>
    </row>
    <row r="26" spans="1:32" ht="12.75">
      <c r="A26" s="773" t="s">
        <v>129</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5"/>
    </row>
    <row r="27" spans="1:32" ht="164.25" customHeight="1">
      <c r="A27" s="793" t="s">
        <v>983</v>
      </c>
      <c r="B27" s="794"/>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5"/>
    </row>
    <row r="28" spans="1:32" ht="12.75">
      <c r="A28" s="796" t="s">
        <v>397</v>
      </c>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8"/>
    </row>
    <row r="29" spans="1:32" ht="12.75">
      <c r="A29" s="797" t="s">
        <v>398</v>
      </c>
      <c r="B29" s="78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1"/>
    </row>
    <row r="30" spans="1:32" ht="12.75">
      <c r="A30" s="116">
        <v>1</v>
      </c>
      <c r="B30" s="98"/>
      <c r="C30" s="117" t="s">
        <v>399</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3"/>
    </row>
    <row r="31" spans="1:32" s="105" customFormat="1" ht="9.75">
      <c r="A31" s="114"/>
      <c r="B31" s="19"/>
      <c r="C31" s="19">
        <v>2</v>
      </c>
      <c r="D31" s="123"/>
      <c r="E31" s="19" t="s">
        <v>50</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15"/>
    </row>
    <row r="32" spans="1:32" s="105" customFormat="1" ht="9.75">
      <c r="A32" s="114"/>
      <c r="B32" s="19"/>
      <c r="C32" s="19"/>
      <c r="D32" s="19"/>
      <c r="E32" s="19">
        <v>3</v>
      </c>
      <c r="F32" s="123"/>
      <c r="G32" s="19" t="s">
        <v>849</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15"/>
    </row>
    <row r="33" spans="1:32" s="105" customFormat="1" ht="9.75">
      <c r="A33" s="114"/>
      <c r="B33" s="19"/>
      <c r="C33" s="19"/>
      <c r="D33" s="19"/>
      <c r="E33" s="19"/>
      <c r="F33" s="19"/>
      <c r="G33" s="19" t="s">
        <v>850</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15"/>
    </row>
    <row r="34" spans="1:32" s="105" customFormat="1" ht="9.75">
      <c r="A34" s="114"/>
      <c r="B34" s="19"/>
      <c r="C34" s="19"/>
      <c r="D34" s="19"/>
      <c r="E34" s="19"/>
      <c r="F34" s="19"/>
      <c r="G34" s="19">
        <v>4</v>
      </c>
      <c r="H34" s="123"/>
      <c r="I34" s="19" t="s">
        <v>851</v>
      </c>
      <c r="J34" s="19"/>
      <c r="K34" s="19"/>
      <c r="L34" s="19"/>
      <c r="M34" s="19"/>
      <c r="N34" s="19"/>
      <c r="O34" s="19"/>
      <c r="P34" s="19"/>
      <c r="Q34" s="19"/>
      <c r="R34" s="19"/>
      <c r="S34" s="19"/>
      <c r="T34" s="19"/>
      <c r="U34" s="19"/>
      <c r="V34" s="19"/>
      <c r="W34" s="19"/>
      <c r="X34" s="19"/>
      <c r="Y34" s="19"/>
      <c r="Z34" s="19"/>
      <c r="AA34" s="19"/>
      <c r="AB34" s="19"/>
      <c r="AC34" s="19"/>
      <c r="AD34" s="19"/>
      <c r="AE34" s="19"/>
      <c r="AF34" s="115"/>
    </row>
    <row r="35" spans="1:32" s="105" customFormat="1" ht="9.75">
      <c r="A35" s="114"/>
      <c r="B35" s="19"/>
      <c r="C35" s="19"/>
      <c r="D35" s="19"/>
      <c r="E35" s="19"/>
      <c r="F35" s="19"/>
      <c r="G35" s="19"/>
      <c r="H35" s="19"/>
      <c r="I35" s="19" t="s">
        <v>698</v>
      </c>
      <c r="J35" s="19"/>
      <c r="K35" s="19"/>
      <c r="L35" s="19"/>
      <c r="M35" s="19"/>
      <c r="N35" s="19"/>
      <c r="O35" s="19"/>
      <c r="P35" s="19"/>
      <c r="Q35" s="19"/>
      <c r="R35" s="19"/>
      <c r="S35" s="19"/>
      <c r="T35" s="19"/>
      <c r="U35" s="19"/>
      <c r="V35" s="19"/>
      <c r="W35" s="19"/>
      <c r="X35" s="19"/>
      <c r="Y35" s="19"/>
      <c r="Z35" s="19"/>
      <c r="AA35" s="19"/>
      <c r="AB35" s="19"/>
      <c r="AC35" s="19"/>
      <c r="AD35" s="19"/>
      <c r="AE35" s="19"/>
      <c r="AF35" s="115"/>
    </row>
    <row r="36" spans="1:32" s="105" customFormat="1" ht="9.75">
      <c r="A36" s="114"/>
      <c r="B36" s="19"/>
      <c r="C36" s="19"/>
      <c r="D36" s="19"/>
      <c r="E36" s="19"/>
      <c r="F36" s="19"/>
      <c r="G36" s="19"/>
      <c r="H36" s="19"/>
      <c r="I36" s="19">
        <v>5</v>
      </c>
      <c r="J36" s="123"/>
      <c r="K36" s="19" t="s">
        <v>699</v>
      </c>
      <c r="L36" s="19"/>
      <c r="M36" s="19"/>
      <c r="N36" s="19"/>
      <c r="O36" s="19"/>
      <c r="P36" s="19"/>
      <c r="Q36" s="19"/>
      <c r="R36" s="19"/>
      <c r="S36" s="19"/>
      <c r="T36" s="19"/>
      <c r="U36" s="19"/>
      <c r="V36" s="19"/>
      <c r="W36" s="19"/>
      <c r="X36" s="19"/>
      <c r="Y36" s="19"/>
      <c r="Z36" s="19"/>
      <c r="AA36" s="19"/>
      <c r="AB36" s="19"/>
      <c r="AC36" s="19"/>
      <c r="AD36" s="19"/>
      <c r="AE36" s="19"/>
      <c r="AF36" s="115"/>
    </row>
    <row r="37" spans="1:32" s="105" customFormat="1" ht="9.75">
      <c r="A37" s="114">
        <v>6</v>
      </c>
      <c r="B37" s="123"/>
      <c r="C37" s="19" t="s">
        <v>700</v>
      </c>
      <c r="D37" s="19"/>
      <c r="E37" s="19"/>
      <c r="F37" s="19"/>
      <c r="G37" s="19"/>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9"/>
    </row>
    <row r="38" spans="1:32" s="105" customFormat="1" ht="9.75">
      <c r="A38" s="108"/>
      <c r="B38" s="109"/>
      <c r="C38" s="109"/>
      <c r="D38" s="109"/>
      <c r="E38" s="109"/>
      <c r="F38" s="109"/>
      <c r="G38" s="10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1"/>
    </row>
    <row r="39" spans="1:32" s="105" customFormat="1" ht="9.75">
      <c r="A39" s="116" t="s">
        <v>701</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8"/>
    </row>
    <row r="40" spans="1:32" s="105" customFormat="1" ht="9.75">
      <c r="A40" s="802"/>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4"/>
    </row>
    <row r="41" spans="1:32" s="105" customFormat="1" ht="9.75">
      <c r="A41" s="802"/>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4"/>
    </row>
    <row r="42" spans="1:32" s="105" customFormat="1" ht="9.75">
      <c r="A42" s="802"/>
      <c r="B42" s="803"/>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4"/>
    </row>
    <row r="43" spans="1:32" s="105" customFormat="1" ht="9.75">
      <c r="A43" s="802"/>
      <c r="B43" s="803"/>
      <c r="C43" s="803"/>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4"/>
    </row>
    <row r="44" spans="1:32" s="105" customFormat="1" ht="9.75">
      <c r="A44" s="802"/>
      <c r="B44" s="803"/>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4"/>
    </row>
    <row r="45" spans="1:32" s="105" customFormat="1" ht="9.75">
      <c r="A45" s="802"/>
      <c r="B45" s="803"/>
      <c r="C45" s="803"/>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4"/>
    </row>
    <row r="46" spans="1:32" s="105" customFormat="1" ht="15" customHeight="1">
      <c r="A46" s="805"/>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7"/>
    </row>
    <row r="47" spans="1:32" s="105" customFormat="1" ht="9.75">
      <c r="A47" s="116" t="s">
        <v>702</v>
      </c>
      <c r="B47" s="117"/>
      <c r="C47" s="117"/>
      <c r="D47" s="117"/>
      <c r="E47" s="117"/>
      <c r="F47" s="117"/>
      <c r="G47" s="117"/>
      <c r="H47" s="117"/>
      <c r="I47" s="117"/>
      <c r="J47" s="117"/>
      <c r="K47" s="117"/>
      <c r="L47" s="117"/>
      <c r="M47" s="117"/>
      <c r="N47" s="117"/>
      <c r="O47" s="117"/>
      <c r="P47" s="118"/>
      <c r="Q47" s="116" t="s">
        <v>325</v>
      </c>
      <c r="R47" s="117"/>
      <c r="S47" s="117"/>
      <c r="T47" s="117"/>
      <c r="U47" s="117"/>
      <c r="V47" s="117"/>
      <c r="W47" s="117"/>
      <c r="X47" s="117"/>
      <c r="Y47" s="117"/>
      <c r="Z47" s="117"/>
      <c r="AA47" s="117"/>
      <c r="AB47" s="117"/>
      <c r="AC47" s="117"/>
      <c r="AD47" s="117"/>
      <c r="AE47" s="117"/>
      <c r="AF47" s="118"/>
    </row>
    <row r="48" spans="1:32" ht="12.75">
      <c r="A48" s="808" t="s">
        <v>995</v>
      </c>
      <c r="B48" s="768"/>
      <c r="C48" s="768"/>
      <c r="D48" s="768"/>
      <c r="E48" s="768"/>
      <c r="F48" s="768"/>
      <c r="G48" s="768"/>
      <c r="H48" s="768"/>
      <c r="I48" s="768"/>
      <c r="J48" s="768"/>
      <c r="K48" s="768"/>
      <c r="L48" s="768"/>
      <c r="M48" s="768"/>
      <c r="N48" s="768"/>
      <c r="O48" s="768"/>
      <c r="P48" s="769"/>
      <c r="Q48" s="4"/>
      <c r="R48" s="5"/>
      <c r="S48" s="5"/>
      <c r="T48" s="5"/>
      <c r="U48" s="5"/>
      <c r="V48" s="5"/>
      <c r="W48" s="5"/>
      <c r="X48" s="5"/>
      <c r="Y48" s="5"/>
      <c r="Z48" s="5"/>
      <c r="AA48" s="5"/>
      <c r="AB48" s="5"/>
      <c r="AC48" s="5"/>
      <c r="AD48" s="5"/>
      <c r="AE48" s="5"/>
      <c r="AF48" s="12"/>
    </row>
    <row r="49" spans="1:32" ht="12.75">
      <c r="A49" s="809" t="s">
        <v>982</v>
      </c>
      <c r="B49" s="771"/>
      <c r="C49" s="771"/>
      <c r="D49" s="771"/>
      <c r="E49" s="771"/>
      <c r="F49" s="771"/>
      <c r="G49" s="771"/>
      <c r="H49" s="771"/>
      <c r="I49" s="771"/>
      <c r="J49" s="771"/>
      <c r="K49" s="771"/>
      <c r="L49" s="771"/>
      <c r="M49" s="771"/>
      <c r="N49" s="771"/>
      <c r="O49" s="771"/>
      <c r="P49" s="772"/>
      <c r="Q49" s="11"/>
      <c r="R49" s="6"/>
      <c r="S49" s="6"/>
      <c r="T49" s="6"/>
      <c r="U49" s="6"/>
      <c r="V49" s="6"/>
      <c r="W49" s="6"/>
      <c r="X49" s="6"/>
      <c r="Y49" s="6"/>
      <c r="Z49" s="6"/>
      <c r="AA49" s="6"/>
      <c r="AB49" s="6"/>
      <c r="AC49" s="6"/>
      <c r="AD49" s="6"/>
      <c r="AE49" s="6"/>
      <c r="AF49" s="7"/>
    </row>
    <row r="50" spans="1:32" ht="12.75">
      <c r="A50" s="57" t="s">
        <v>703</v>
      </c>
      <c r="I50" s="810" t="s">
        <v>693</v>
      </c>
      <c r="J50" s="757"/>
      <c r="K50" s="757"/>
      <c r="L50" s="757"/>
      <c r="M50" s="757"/>
      <c r="N50" s="757"/>
      <c r="O50" s="757"/>
      <c r="P50" s="757"/>
      <c r="Q50" s="757"/>
      <c r="R50" s="757"/>
      <c r="S50" s="757"/>
      <c r="T50" s="757"/>
      <c r="U50" s="757"/>
      <c r="V50" s="757"/>
      <c r="W50" s="757"/>
      <c r="X50" s="757"/>
      <c r="Y50" s="757"/>
      <c r="AF50" s="99" t="s">
        <v>694</v>
      </c>
    </row>
  </sheetData>
  <sheetProtection/>
  <mergeCells count="45">
    <mergeCell ref="A29:AF29"/>
    <mergeCell ref="H37:AF38"/>
    <mergeCell ref="A40:AF46"/>
    <mergeCell ref="A48:P48"/>
    <mergeCell ref="A49:P49"/>
    <mergeCell ref="I50:Y50"/>
    <mergeCell ref="A24:K25"/>
    <mergeCell ref="L24:U25"/>
    <mergeCell ref="V25:AF25"/>
    <mergeCell ref="A26:AF26"/>
    <mergeCell ref="A27:AF27"/>
    <mergeCell ref="A28:AF28"/>
    <mergeCell ref="A18:AF18"/>
    <mergeCell ref="A20:N20"/>
    <mergeCell ref="A21:N21"/>
    <mergeCell ref="A22:N22"/>
    <mergeCell ref="O21:U22"/>
    <mergeCell ref="V21:AF22"/>
    <mergeCell ref="D13:G13"/>
    <mergeCell ref="H13:Z13"/>
    <mergeCell ref="AA13:AF13"/>
    <mergeCell ref="A15:P15"/>
    <mergeCell ref="A16:P16"/>
    <mergeCell ref="A17:P17"/>
    <mergeCell ref="Q15:AF15"/>
    <mergeCell ref="Q16:AF16"/>
    <mergeCell ref="Q17:AF17"/>
    <mergeCell ref="Q4:AF4"/>
    <mergeCell ref="Q5:AF5"/>
    <mergeCell ref="A8:AF8"/>
    <mergeCell ref="A10:K11"/>
    <mergeCell ref="L10:P11"/>
    <mergeCell ref="Q11:U11"/>
    <mergeCell ref="V11:Z11"/>
    <mergeCell ref="AA11:AF11"/>
    <mergeCell ref="A1:X1"/>
    <mergeCell ref="A2:X2"/>
    <mergeCell ref="Y1:AF1"/>
    <mergeCell ref="Y2:AF2"/>
    <mergeCell ref="Q6:AF6"/>
    <mergeCell ref="Q7:AF7"/>
    <mergeCell ref="A4:P4"/>
    <mergeCell ref="A5:P5"/>
    <mergeCell ref="A6:P6"/>
    <mergeCell ref="A7:P7"/>
  </mergeCells>
  <printOptions horizontalCentered="1" verticalCentered="1"/>
  <pageMargins left="0.25" right="0.25" top="0.25" bottom="0" header="0.25" footer="0"/>
  <pageSetup horizontalDpi="600" verticalDpi="600" orientation="portrait" scale="97" r:id="rId1"/>
</worksheet>
</file>

<file path=xl/worksheets/sheet9.xml><?xml version="1.0" encoding="utf-8"?>
<worksheet xmlns="http://schemas.openxmlformats.org/spreadsheetml/2006/main" xmlns:r="http://schemas.openxmlformats.org/officeDocument/2006/relationships">
  <dimension ref="A1:F40"/>
  <sheetViews>
    <sheetView zoomScalePageLayoutView="0" workbookViewId="0" topLeftCell="A10">
      <selection activeCell="D40" sqref="D40"/>
    </sheetView>
  </sheetViews>
  <sheetFormatPr defaultColWidth="9.140625" defaultRowHeight="12.75"/>
  <cols>
    <col min="1" max="3" width="1.7109375" style="0" customWidth="1"/>
    <col min="4" max="4" width="25.421875" style="0" customWidth="1"/>
    <col min="5" max="5" width="32.57421875" style="0" customWidth="1"/>
    <col min="6" max="6" width="21.00390625" style="0" customWidth="1"/>
  </cols>
  <sheetData>
    <row r="1" spans="1:6" ht="23.25" customHeight="1">
      <c r="A1" s="811" t="s">
        <v>228</v>
      </c>
      <c r="B1" s="812"/>
      <c r="C1" s="812"/>
      <c r="D1" s="812"/>
      <c r="E1" s="812"/>
      <c r="F1" s="813"/>
    </row>
    <row r="2" spans="1:6" ht="12.75">
      <c r="A2" s="814" t="s">
        <v>229</v>
      </c>
      <c r="B2" s="815"/>
      <c r="C2" s="815"/>
      <c r="D2" s="815"/>
      <c r="E2" s="815"/>
      <c r="F2" s="816"/>
    </row>
    <row r="3" spans="1:6" ht="12.75">
      <c r="A3" s="1"/>
      <c r="B3" s="124" t="s">
        <v>230</v>
      </c>
      <c r="C3" s="2"/>
      <c r="D3" s="2"/>
      <c r="E3" s="2"/>
      <c r="F3" s="3"/>
    </row>
    <row r="4" spans="1:6" ht="12.75">
      <c r="A4" s="4"/>
      <c r="B4" s="5"/>
      <c r="C4" s="5"/>
      <c r="D4" s="5"/>
      <c r="E4" s="5"/>
      <c r="F4" s="12"/>
    </row>
    <row r="5" spans="1:6" s="113" customFormat="1" ht="9.75">
      <c r="A5" s="110"/>
      <c r="B5" s="111"/>
      <c r="C5" s="126" t="s">
        <v>231</v>
      </c>
      <c r="D5" s="111"/>
      <c r="E5" s="111"/>
      <c r="F5" s="112"/>
    </row>
    <row r="6" spans="1:6" ht="43.5" customHeight="1">
      <c r="A6" s="11"/>
      <c r="B6" s="6"/>
      <c r="C6" s="6"/>
      <c r="D6" s="6"/>
      <c r="E6" s="6"/>
      <c r="F6" s="7"/>
    </row>
    <row r="7" spans="1:6" ht="12.75">
      <c r="A7" s="1"/>
      <c r="B7" s="125" t="s">
        <v>662</v>
      </c>
      <c r="C7" s="2"/>
      <c r="D7" s="2"/>
      <c r="E7" s="2"/>
      <c r="F7" s="3"/>
    </row>
    <row r="8" spans="1:6" ht="23.25" customHeight="1">
      <c r="A8" s="4"/>
      <c r="B8" s="5"/>
      <c r="C8" s="5"/>
      <c r="D8" s="5"/>
      <c r="E8" s="5"/>
      <c r="F8" s="12"/>
    </row>
    <row r="9" spans="1:6" s="113" customFormat="1" ht="9.75">
      <c r="A9" s="110"/>
      <c r="B9" s="111"/>
      <c r="C9" s="126" t="s">
        <v>663</v>
      </c>
      <c r="D9" s="111"/>
      <c r="E9" s="111"/>
      <c r="F9" s="112"/>
    </row>
    <row r="10" spans="1:6" s="113" customFormat="1" ht="9.75">
      <c r="A10" s="110"/>
      <c r="B10" s="111"/>
      <c r="C10" s="126" t="s">
        <v>664</v>
      </c>
      <c r="D10" s="111"/>
      <c r="E10" s="111"/>
      <c r="F10" s="112"/>
    </row>
    <row r="11" spans="1:6" s="113" customFormat="1" ht="9.75">
      <c r="A11" s="110"/>
      <c r="B11" s="111"/>
      <c r="C11" s="126" t="s">
        <v>665</v>
      </c>
      <c r="D11" s="111"/>
      <c r="E11" s="111"/>
      <c r="F11" s="112"/>
    </row>
    <row r="12" spans="1:6" ht="32.25" customHeight="1">
      <c r="A12" s="11"/>
      <c r="B12" s="6"/>
      <c r="C12" s="6"/>
      <c r="D12" s="6"/>
      <c r="E12" s="6"/>
      <c r="F12" s="7"/>
    </row>
    <row r="13" spans="1:6" ht="12.75">
      <c r="A13" s="1"/>
      <c r="B13" s="125" t="s">
        <v>666</v>
      </c>
      <c r="C13" s="2"/>
      <c r="D13" s="2"/>
      <c r="E13" s="2"/>
      <c r="F13" s="3"/>
    </row>
    <row r="14" spans="1:6" ht="30.75" customHeight="1">
      <c r="A14" s="4"/>
      <c r="B14" s="5"/>
      <c r="C14" s="5"/>
      <c r="D14" s="5"/>
      <c r="E14" s="5"/>
      <c r="F14" s="12"/>
    </row>
    <row r="15" spans="1:6" s="113" customFormat="1" ht="9.75">
      <c r="A15" s="110"/>
      <c r="B15" s="111"/>
      <c r="C15" s="126" t="s">
        <v>667</v>
      </c>
      <c r="D15" s="111"/>
      <c r="E15" s="111"/>
      <c r="F15" s="112"/>
    </row>
    <row r="16" spans="1:6" s="113" customFormat="1" ht="9.75">
      <c r="A16" s="110"/>
      <c r="B16" s="111"/>
      <c r="C16" s="126" t="s">
        <v>668</v>
      </c>
      <c r="D16" s="111"/>
      <c r="E16" s="111"/>
      <c r="F16" s="112"/>
    </row>
    <row r="17" spans="1:6" s="113" customFormat="1" ht="9.75">
      <c r="A17" s="110"/>
      <c r="B17" s="111"/>
      <c r="C17" s="126" t="s">
        <v>158</v>
      </c>
      <c r="D17" s="111"/>
      <c r="E17" s="111"/>
      <c r="F17" s="112"/>
    </row>
    <row r="18" spans="1:6" s="113" customFormat="1" ht="9.75">
      <c r="A18" s="110"/>
      <c r="B18" s="111"/>
      <c r="C18" s="126" t="s">
        <v>372</v>
      </c>
      <c r="D18" s="111"/>
      <c r="E18" s="111"/>
      <c r="F18" s="112"/>
    </row>
    <row r="19" spans="1:6" s="113" customFormat="1" ht="9.75">
      <c r="A19" s="110"/>
      <c r="B19" s="111"/>
      <c r="C19" s="126" t="s">
        <v>373</v>
      </c>
      <c r="D19" s="111"/>
      <c r="E19" s="111"/>
      <c r="F19" s="112"/>
    </row>
    <row r="20" spans="1:6" s="113" customFormat="1" ht="9.75">
      <c r="A20" s="110"/>
      <c r="B20" s="111"/>
      <c r="C20" s="126" t="s">
        <v>374</v>
      </c>
      <c r="D20" s="111"/>
      <c r="E20" s="111"/>
      <c r="F20" s="112"/>
    </row>
    <row r="21" spans="1:6" s="113" customFormat="1" ht="9.75">
      <c r="A21" s="110"/>
      <c r="B21" s="111"/>
      <c r="C21" s="126" t="s">
        <v>375</v>
      </c>
      <c r="D21" s="111"/>
      <c r="E21" s="111"/>
      <c r="F21" s="112"/>
    </row>
    <row r="22" spans="1:6" s="113" customFormat="1" ht="9.75">
      <c r="A22" s="110"/>
      <c r="B22" s="111"/>
      <c r="C22" s="126" t="s">
        <v>376</v>
      </c>
      <c r="D22" s="111"/>
      <c r="E22" s="111"/>
      <c r="F22" s="112"/>
    </row>
    <row r="23" spans="1:6" ht="32.25" customHeight="1">
      <c r="A23" s="11"/>
      <c r="B23" s="6"/>
      <c r="C23" s="6"/>
      <c r="D23" s="6"/>
      <c r="E23" s="6"/>
      <c r="F23" s="7"/>
    </row>
    <row r="24" spans="1:6" ht="12.75">
      <c r="A24" s="4"/>
      <c r="B24" s="127" t="s">
        <v>852</v>
      </c>
      <c r="C24" s="5"/>
      <c r="D24" s="5"/>
      <c r="E24" s="5"/>
      <c r="F24" s="12"/>
    </row>
    <row r="25" spans="1:6" ht="28.5" customHeight="1">
      <c r="A25" s="4"/>
      <c r="B25" s="5"/>
      <c r="C25" s="5"/>
      <c r="D25" s="5"/>
      <c r="E25" s="5"/>
      <c r="F25" s="12"/>
    </row>
    <row r="26" spans="1:6" s="50" customFormat="1" ht="9.75">
      <c r="A26" s="103"/>
      <c r="B26" s="35"/>
      <c r="C26" s="35" t="s">
        <v>853</v>
      </c>
      <c r="D26" s="35"/>
      <c r="E26" s="35"/>
      <c r="F26" s="128"/>
    </row>
    <row r="27" spans="1:6" s="50" customFormat="1" ht="9.75">
      <c r="A27" s="103"/>
      <c r="B27" s="35"/>
      <c r="C27" s="35" t="s">
        <v>854</v>
      </c>
      <c r="D27" s="35"/>
      <c r="E27" s="35"/>
      <c r="F27" s="128"/>
    </row>
    <row r="28" spans="1:6" s="50" customFormat="1" ht="9.75">
      <c r="A28" s="103"/>
      <c r="B28" s="35"/>
      <c r="C28" s="35" t="s">
        <v>855</v>
      </c>
      <c r="D28" s="35"/>
      <c r="E28" s="35"/>
      <c r="F28" s="128"/>
    </row>
    <row r="29" spans="1:6" s="50" customFormat="1" ht="9.75">
      <c r="A29" s="103"/>
      <c r="B29" s="35"/>
      <c r="C29" s="35" t="s">
        <v>856</v>
      </c>
      <c r="D29" s="35"/>
      <c r="E29" s="35"/>
      <c r="F29" s="128"/>
    </row>
    <row r="30" spans="1:6" s="50" customFormat="1" ht="24.75" customHeight="1">
      <c r="A30" s="103"/>
      <c r="B30" s="35"/>
      <c r="C30" s="35"/>
      <c r="D30" s="35"/>
      <c r="E30" s="35"/>
      <c r="F30" s="128"/>
    </row>
    <row r="31" spans="1:6" s="50" customFormat="1" ht="9.75">
      <c r="A31" s="103"/>
      <c r="B31" s="35"/>
      <c r="C31" s="35" t="s">
        <v>857</v>
      </c>
      <c r="D31" s="35"/>
      <c r="E31" s="35"/>
      <c r="F31" s="128"/>
    </row>
    <row r="32" spans="1:6" s="50" customFormat="1" ht="9.75">
      <c r="A32" s="103"/>
      <c r="B32" s="35"/>
      <c r="C32" s="35" t="s">
        <v>871</v>
      </c>
      <c r="D32" s="35"/>
      <c r="E32" s="35"/>
      <c r="F32" s="128"/>
    </row>
    <row r="33" spans="1:6" s="50" customFormat="1" ht="9.75">
      <c r="A33" s="103"/>
      <c r="B33" s="35"/>
      <c r="C33" s="35" t="s">
        <v>872</v>
      </c>
      <c r="D33" s="35"/>
      <c r="E33" s="35"/>
      <c r="F33" s="128"/>
    </row>
    <row r="34" spans="1:6" s="50" customFormat="1" ht="30" customHeight="1">
      <c r="A34" s="103"/>
      <c r="B34" s="35"/>
      <c r="C34" s="35"/>
      <c r="D34" s="35"/>
      <c r="E34" s="35"/>
      <c r="F34" s="128"/>
    </row>
    <row r="35" spans="1:6" s="50" customFormat="1" ht="9.75">
      <c r="A35" s="103"/>
      <c r="B35" s="35"/>
      <c r="C35" s="35" t="s">
        <v>873</v>
      </c>
      <c r="D35" s="35"/>
      <c r="E35" s="35"/>
      <c r="F35" s="128"/>
    </row>
    <row r="36" spans="1:6" s="50" customFormat="1" ht="9.75">
      <c r="A36" s="103"/>
      <c r="B36" s="35"/>
      <c r="C36" s="35" t="s">
        <v>874</v>
      </c>
      <c r="D36" s="35"/>
      <c r="E36" s="35"/>
      <c r="F36" s="128"/>
    </row>
    <row r="37" spans="1:6" ht="30" customHeight="1">
      <c r="A37" s="4"/>
      <c r="B37" s="5"/>
      <c r="C37" s="5"/>
      <c r="D37" s="5"/>
      <c r="E37" s="5"/>
      <c r="F37" s="12"/>
    </row>
    <row r="38" spans="1:6" ht="12.75">
      <c r="A38" s="1"/>
      <c r="B38" s="125" t="s">
        <v>875</v>
      </c>
      <c r="C38" s="2"/>
      <c r="D38" s="3"/>
      <c r="E38" s="129" t="s">
        <v>876</v>
      </c>
      <c r="F38" s="129" t="s">
        <v>324</v>
      </c>
    </row>
    <row r="39" spans="1:6" ht="30" customHeight="1">
      <c r="A39" s="11"/>
      <c r="B39" s="6"/>
      <c r="C39" s="6"/>
      <c r="D39" s="130" t="str">
        <f>CONCATENATE(Cadet!K5," ",LEFT(Cadet!O5),". ",Cadet!G5)</f>
        <v> . </v>
      </c>
      <c r="E39" s="228">
        <f>Cadet!S5</f>
        <v>0</v>
      </c>
      <c r="F39" s="131"/>
    </row>
    <row r="40" spans="1:5" ht="12.75">
      <c r="A40" s="121" t="s">
        <v>877</v>
      </c>
      <c r="E40" s="122" t="s">
        <v>575</v>
      </c>
    </row>
  </sheetData>
  <sheetProtection/>
  <mergeCells count="2">
    <mergeCell ref="A1:F1"/>
    <mergeCell ref="A2:F2"/>
  </mergeCells>
  <printOptions/>
  <pageMargins left="1" right="1" top="1" bottom="1" header="0.5" footer="0.5"/>
  <pageSetup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4rotc_opsoff</dc:creator>
  <cp:keywords/>
  <dc:description/>
  <cp:lastModifiedBy>Pastrano, Teodoro</cp:lastModifiedBy>
  <cp:lastPrinted>2019-03-18T21:01:59Z</cp:lastPrinted>
  <dcterms:created xsi:type="dcterms:W3CDTF">2003-06-02T16:03:28Z</dcterms:created>
  <dcterms:modified xsi:type="dcterms:W3CDTF">2021-07-22T16:01:03Z</dcterms:modified>
  <cp:category/>
  <cp:version/>
  <cp:contentType/>
  <cp:contentStatus/>
</cp:coreProperties>
</file>